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Dokumenti\Financijska izvješća\TFI-POD\2010\"/>
    </mc:Choice>
  </mc:AlternateContent>
  <bookViews>
    <workbookView xWindow="0" yWindow="0" windowWidth="21600" windowHeight="9735" firstSheet="1" activeTab="1"/>
  </bookViews>
  <sheets>
    <sheet name="Skriveni" sheetId="14" state="hidden" r:id="rId1"/>
    <sheet name="General data" sheetId="28" r:id="rId2"/>
    <sheet name="Balance sheet" sheetId="27" r:id="rId3"/>
    <sheet name="P&amp;L account" sheetId="22" r:id="rId4"/>
    <sheet name="Cash flow" sheetId="23" r:id="rId5"/>
    <sheet name="NT_D" sheetId="24" r:id="rId6"/>
    <sheet name="PK" sheetId="25" r:id="rId7"/>
    <sheet name="Notes" sheetId="26" r:id="rId8"/>
  </sheets>
  <definedNames>
    <definedName name="_xlnm.Print_Area" localSheetId="7">Notes!$A$1:$J$53</definedName>
    <definedName name="_xlnm.Print_Area" localSheetId="3">'P&amp;L account'!$A$1:$K$51</definedName>
    <definedName name="_xlnm.Print_Titles" localSheetId="2">'Balance sheet'!$3:$4</definedName>
  </definedNames>
  <calcPr calcId="152511" fullCalcOnLoad="1"/>
</workbook>
</file>

<file path=xl/calcChain.xml><?xml version="1.0" encoding="utf-8"?>
<calcChain xmlns="http://schemas.openxmlformats.org/spreadsheetml/2006/main">
  <c r="L80" i="27" l="1"/>
  <c r="L76" i="27"/>
  <c r="L78" i="27"/>
  <c r="L19" i="27"/>
  <c r="L21" i="27"/>
  <c r="L22" i="27"/>
  <c r="L24" i="27"/>
  <c r="L17" i="27"/>
  <c r="L18" i="27"/>
  <c r="K71" i="27"/>
  <c r="K83" i="27"/>
  <c r="K87" i="27"/>
  <c r="K96" i="27"/>
  <c r="J71" i="27"/>
  <c r="J68" i="27"/>
  <c r="J83" i="27"/>
  <c r="J87" i="27"/>
  <c r="J96" i="27"/>
  <c r="K8" i="27"/>
  <c r="K7" i="27" s="1"/>
  <c r="K65" i="27" s="1"/>
  <c r="K15" i="27"/>
  <c r="K25" i="27"/>
  <c r="K33" i="27"/>
  <c r="K39" i="27"/>
  <c r="K47" i="27"/>
  <c r="K54" i="27"/>
  <c r="J8" i="27"/>
  <c r="J15" i="27"/>
  <c r="J25" i="27"/>
  <c r="J33" i="27"/>
  <c r="J39" i="27"/>
  <c r="J47" i="27"/>
  <c r="J54" i="27"/>
  <c r="J12" i="22"/>
  <c r="J16" i="22"/>
  <c r="J22" i="22"/>
  <c r="K21" i="25"/>
  <c r="K23" i="25" s="1"/>
  <c r="J21" i="25"/>
  <c r="K14" i="25"/>
  <c r="J14" i="25"/>
  <c r="K52" i="24"/>
  <c r="J52" i="24"/>
  <c r="K18" i="24"/>
  <c r="K11" i="24"/>
  <c r="K20" i="24" s="1"/>
  <c r="K19" i="24"/>
  <c r="K31" i="24"/>
  <c r="K27" i="24"/>
  <c r="K33" i="24" s="1"/>
  <c r="K32" i="24"/>
  <c r="K44" i="24"/>
  <c r="K38" i="24"/>
  <c r="K46" i="24" s="1"/>
  <c r="K45" i="24"/>
  <c r="J18" i="24"/>
  <c r="J19" i="24"/>
  <c r="J11" i="24"/>
  <c r="J20" i="24"/>
  <c r="J31" i="24"/>
  <c r="J32" i="24"/>
  <c r="J27" i="24"/>
  <c r="J33" i="24"/>
  <c r="J44" i="24"/>
  <c r="J45" i="24"/>
  <c r="J38" i="24"/>
  <c r="J46" i="24"/>
  <c r="K51" i="23"/>
  <c r="J51" i="23"/>
  <c r="K17" i="23"/>
  <c r="K12" i="23"/>
  <c r="K19" i="23" s="1"/>
  <c r="K30" i="23"/>
  <c r="K26" i="23"/>
  <c r="K43" i="23"/>
  <c r="K44" i="23" s="1"/>
  <c r="K37" i="23"/>
  <c r="J17" i="23"/>
  <c r="J18" i="23"/>
  <c r="J19" i="23"/>
  <c r="J30" i="23"/>
  <c r="J26" i="23"/>
  <c r="J43" i="23"/>
  <c r="J37" i="23"/>
  <c r="K12" i="22"/>
  <c r="K16" i="22"/>
  <c r="K22" i="22"/>
  <c r="K33" i="22"/>
  <c r="K5" i="22"/>
  <c r="K27" i="22"/>
  <c r="K40" i="22"/>
  <c r="J33" i="22"/>
  <c r="J5" i="22"/>
  <c r="J27" i="22"/>
  <c r="J40" i="22"/>
  <c r="J2" i="14"/>
  <c r="I2" i="14" s="1"/>
  <c r="K2" i="14"/>
  <c r="J3" i="14"/>
  <c r="I3" i="14" s="1"/>
  <c r="K3" i="14"/>
  <c r="J4" i="14"/>
  <c r="K4" i="14"/>
  <c r="I4" i="14"/>
  <c r="J5" i="14"/>
  <c r="I5" i="14" s="1"/>
  <c r="K5" i="14"/>
  <c r="J6" i="14"/>
  <c r="I6" i="14" s="1"/>
  <c r="K6" i="14"/>
  <c r="J7" i="14"/>
  <c r="K7" i="14"/>
  <c r="I7" i="14" s="1"/>
  <c r="J8" i="14"/>
  <c r="K8" i="14"/>
  <c r="J9" i="14"/>
  <c r="K9" i="14"/>
  <c r="I9" i="14" s="1"/>
  <c r="J10" i="14"/>
  <c r="K10" i="14"/>
  <c r="I10" i="14"/>
  <c r="J11" i="14"/>
  <c r="K11" i="14"/>
  <c r="J12" i="14"/>
  <c r="K12" i="14"/>
  <c r="J13" i="14"/>
  <c r="I13" i="14" s="1"/>
  <c r="K13" i="14"/>
  <c r="J14" i="14"/>
  <c r="K14" i="14"/>
  <c r="J15" i="14"/>
  <c r="K15" i="14"/>
  <c r="J16" i="14"/>
  <c r="K16" i="14"/>
  <c r="J17" i="14"/>
  <c r="K17" i="14"/>
  <c r="I17" i="14"/>
  <c r="J18" i="14"/>
  <c r="I18" i="14" s="1"/>
  <c r="K18" i="14"/>
  <c r="J19" i="14"/>
  <c r="I19" i="14" s="1"/>
  <c r="K19" i="14"/>
  <c r="J20" i="14"/>
  <c r="K20" i="14"/>
  <c r="J21" i="14"/>
  <c r="K21" i="14"/>
  <c r="J22" i="14"/>
  <c r="K22" i="14"/>
  <c r="J23" i="14"/>
  <c r="I23" i="14" s="1"/>
  <c r="K23" i="14"/>
  <c r="J24" i="14"/>
  <c r="K24" i="14"/>
  <c r="J25" i="14"/>
  <c r="K25" i="14"/>
  <c r="J26" i="14"/>
  <c r="K26" i="14"/>
  <c r="J27" i="14"/>
  <c r="K27" i="14"/>
  <c r="J28" i="14"/>
  <c r="K28" i="14"/>
  <c r="J29" i="14"/>
  <c r="K29" i="14"/>
  <c r="J30" i="14"/>
  <c r="K30" i="14"/>
  <c r="J31" i="14"/>
  <c r="I31" i="14" s="1"/>
  <c r="K31" i="14"/>
  <c r="J32" i="14"/>
  <c r="K32" i="14"/>
  <c r="J33" i="14"/>
  <c r="K33" i="14"/>
  <c r="J34" i="14"/>
  <c r="K34" i="14"/>
  <c r="I34" i="14"/>
  <c r="J35" i="14"/>
  <c r="I35" i="14" s="1"/>
  <c r="K35" i="14"/>
  <c r="J36" i="14"/>
  <c r="K36" i="14"/>
  <c r="J37" i="14"/>
  <c r="K37" i="14"/>
  <c r="J38" i="14"/>
  <c r="K38" i="14"/>
  <c r="J39" i="14"/>
  <c r="I39" i="14" s="1"/>
  <c r="K39" i="14"/>
  <c r="J40" i="14"/>
  <c r="K40" i="14"/>
  <c r="J41" i="14"/>
  <c r="K41" i="14"/>
  <c r="J42" i="14"/>
  <c r="K42" i="14"/>
  <c r="J43" i="14"/>
  <c r="K43" i="14"/>
  <c r="J44" i="14"/>
  <c r="K44" i="14"/>
  <c r="J45" i="14"/>
  <c r="K45" i="14"/>
  <c r="J46" i="14"/>
  <c r="K46" i="14"/>
  <c r="J47" i="14"/>
  <c r="K47" i="14"/>
  <c r="J48" i="14"/>
  <c r="K48" i="14"/>
  <c r="J49" i="14"/>
  <c r="K49" i="14"/>
  <c r="J50" i="14"/>
  <c r="K50" i="14"/>
  <c r="J51" i="14"/>
  <c r="I51" i="14" s="1"/>
  <c r="K51" i="14"/>
  <c r="J52" i="14"/>
  <c r="K52" i="14"/>
  <c r="J53" i="14"/>
  <c r="K53" i="14"/>
  <c r="J54" i="14"/>
  <c r="K54" i="14"/>
  <c r="J55" i="14"/>
  <c r="K55" i="14"/>
  <c r="J56" i="14"/>
  <c r="K56" i="14"/>
  <c r="J57" i="14"/>
  <c r="I57" i="14" s="1"/>
  <c r="K57" i="14"/>
  <c r="J58" i="14"/>
  <c r="K58" i="14"/>
  <c r="J59" i="14"/>
  <c r="K59" i="14"/>
  <c r="J60" i="14"/>
  <c r="K60" i="14"/>
  <c r="J61" i="14"/>
  <c r="K61" i="14"/>
  <c r="J62" i="14"/>
  <c r="K62" i="14"/>
  <c r="J63" i="14"/>
  <c r="K63" i="14"/>
  <c r="J64" i="14"/>
  <c r="K64" i="14"/>
  <c r="J66" i="14"/>
  <c r="I66" i="14" s="1"/>
  <c r="K66" i="14"/>
  <c r="J67" i="14"/>
  <c r="I67" i="14" s="1"/>
  <c r="K67" i="14"/>
  <c r="J68" i="14"/>
  <c r="K68" i="14"/>
  <c r="J69" i="14"/>
  <c r="K69" i="14"/>
  <c r="J70" i="14"/>
  <c r="K70" i="14"/>
  <c r="J71" i="14"/>
  <c r="K71" i="14"/>
  <c r="J73" i="14"/>
  <c r="K73" i="14"/>
  <c r="J74" i="14"/>
  <c r="K74" i="14"/>
  <c r="J75" i="14"/>
  <c r="K75" i="14"/>
  <c r="J76" i="14"/>
  <c r="K76" i="14"/>
  <c r="J77" i="14"/>
  <c r="K77" i="14"/>
  <c r="J78" i="14"/>
  <c r="K78" i="14"/>
  <c r="J79" i="14"/>
  <c r="K79" i="14"/>
  <c r="J80" i="14"/>
  <c r="K80" i="14"/>
  <c r="J81" i="14"/>
  <c r="K81" i="14"/>
  <c r="J82" i="14"/>
  <c r="K82" i="14"/>
  <c r="J83" i="14"/>
  <c r="K83" i="14"/>
  <c r="I83" i="14" s="1"/>
  <c r="J84" i="14"/>
  <c r="K84" i="14"/>
  <c r="J85" i="14"/>
  <c r="K85" i="14"/>
  <c r="J86" i="14"/>
  <c r="K86" i="14"/>
  <c r="J87" i="14"/>
  <c r="K87" i="14"/>
  <c r="J88" i="14"/>
  <c r="K88" i="14"/>
  <c r="J89" i="14"/>
  <c r="K89" i="14"/>
  <c r="J90" i="14"/>
  <c r="K90" i="14"/>
  <c r="J91" i="14"/>
  <c r="K91" i="14"/>
  <c r="J92" i="14"/>
  <c r="K92" i="14"/>
  <c r="J93" i="14"/>
  <c r="K93" i="14"/>
  <c r="J94" i="14"/>
  <c r="K94" i="14"/>
  <c r="J95" i="14"/>
  <c r="K95" i="14"/>
  <c r="J96" i="14"/>
  <c r="K96" i="14"/>
  <c r="J97" i="14"/>
  <c r="K97" i="14"/>
  <c r="J98" i="14"/>
  <c r="K98" i="14"/>
  <c r="J99" i="14"/>
  <c r="K99" i="14"/>
  <c r="J100" i="14"/>
  <c r="K100" i="14"/>
  <c r="J101" i="14"/>
  <c r="K101" i="14"/>
  <c r="J102" i="14"/>
  <c r="K102" i="14"/>
  <c r="J103" i="14"/>
  <c r="K103" i="14"/>
  <c r="J104" i="14"/>
  <c r="K104" i="14"/>
  <c r="J105" i="14"/>
  <c r="K105" i="14"/>
  <c r="J106" i="14"/>
  <c r="K106" i="14"/>
  <c r="J107" i="14"/>
  <c r="K107" i="14"/>
  <c r="J108" i="14"/>
  <c r="K108" i="14"/>
  <c r="J109" i="14"/>
  <c r="K109" i="14"/>
  <c r="J110" i="14"/>
  <c r="K110" i="14"/>
  <c r="J111" i="14"/>
  <c r="K111" i="14"/>
  <c r="J112" i="14"/>
  <c r="K112" i="14"/>
  <c r="J113" i="14"/>
  <c r="K113" i="14"/>
  <c r="J114" i="14"/>
  <c r="K114" i="14"/>
  <c r="J115" i="14"/>
  <c r="K115" i="14"/>
  <c r="I115" i="14" s="1"/>
  <c r="J116" i="14"/>
  <c r="K116" i="14"/>
  <c r="J117" i="14"/>
  <c r="K117" i="14"/>
  <c r="J118" i="14"/>
  <c r="K118" i="14"/>
  <c r="J119" i="14"/>
  <c r="I119" i="14"/>
  <c r="K119" i="14"/>
  <c r="J120" i="14"/>
  <c r="K120" i="14"/>
  <c r="J121" i="14"/>
  <c r="K121" i="14"/>
  <c r="J122" i="14"/>
  <c r="K122" i="14"/>
  <c r="J123" i="14"/>
  <c r="I123" i="14" s="1"/>
  <c r="K123" i="14"/>
  <c r="J124" i="14"/>
  <c r="K124" i="14"/>
  <c r="J125" i="14"/>
  <c r="I125" i="14" s="1"/>
  <c r="K125" i="14"/>
  <c r="J126" i="14"/>
  <c r="K126" i="14"/>
  <c r="J127" i="14"/>
  <c r="I127" i="14" s="1"/>
  <c r="K127" i="14"/>
  <c r="J128" i="14"/>
  <c r="K128" i="14"/>
  <c r="J129" i="14"/>
  <c r="K129" i="14"/>
  <c r="I129" i="14" s="1"/>
  <c r="J130" i="14"/>
  <c r="K130" i="14"/>
  <c r="J131" i="14"/>
  <c r="I131" i="14"/>
  <c r="K131" i="14"/>
  <c r="J132" i="14"/>
  <c r="K132" i="14"/>
  <c r="I132" i="14"/>
  <c r="J133" i="14"/>
  <c r="I133" i="14" s="1"/>
  <c r="K133" i="14"/>
  <c r="J134" i="14"/>
  <c r="I134" i="14" s="1"/>
  <c r="K134" i="14"/>
  <c r="J135" i="14"/>
  <c r="K135" i="14"/>
  <c r="I135" i="14" s="1"/>
  <c r="J136" i="14"/>
  <c r="K136" i="14"/>
  <c r="I136" i="14"/>
  <c r="J137" i="14"/>
  <c r="I137" i="14" s="1"/>
  <c r="K137" i="14"/>
  <c r="J138" i="14"/>
  <c r="K138" i="14"/>
  <c r="J139" i="14"/>
  <c r="K139" i="14"/>
  <c r="J140" i="14"/>
  <c r="I140" i="14" s="1"/>
  <c r="K140" i="14"/>
  <c r="J141" i="14"/>
  <c r="K141" i="14"/>
  <c r="J142" i="14"/>
  <c r="K142" i="14"/>
  <c r="J143" i="14"/>
  <c r="K143" i="14"/>
  <c r="I143" i="14" s="1"/>
  <c r="J144" i="14"/>
  <c r="K144" i="14"/>
  <c r="J145" i="14"/>
  <c r="K145" i="14"/>
  <c r="J146" i="14"/>
  <c r="K146" i="14"/>
  <c r="J148" i="14"/>
  <c r="I148" i="14" s="1"/>
  <c r="K148" i="14"/>
  <c r="J149" i="14"/>
  <c r="K149" i="14"/>
  <c r="I149" i="14" s="1"/>
  <c r="J150" i="14"/>
  <c r="K150" i="14"/>
  <c r="J151" i="14"/>
  <c r="K151" i="14"/>
  <c r="J152" i="14"/>
  <c r="K152" i="14"/>
  <c r="J153" i="14"/>
  <c r="K153" i="14"/>
  <c r="I11" i="14"/>
  <c r="I15" i="14"/>
  <c r="I27" i="14"/>
  <c r="I43" i="14"/>
  <c r="I47" i="14"/>
  <c r="J65" i="14"/>
  <c r="K65" i="14"/>
  <c r="J72" i="14"/>
  <c r="K72" i="14"/>
  <c r="I75" i="14"/>
  <c r="I91" i="14"/>
  <c r="I99" i="14"/>
  <c r="I107" i="14"/>
  <c r="I139" i="14"/>
  <c r="J147" i="14"/>
  <c r="K147" i="14"/>
  <c r="J154" i="14"/>
  <c r="K154" i="14"/>
  <c r="J155" i="14"/>
  <c r="K155" i="14"/>
  <c r="J156" i="14"/>
  <c r="K156" i="14"/>
  <c r="J157" i="14"/>
  <c r="K157" i="14"/>
  <c r="J158" i="14"/>
  <c r="K158" i="14"/>
  <c r="J159" i="14"/>
  <c r="K159" i="14"/>
  <c r="J160" i="14"/>
  <c r="K160" i="14"/>
  <c r="I160" i="14"/>
  <c r="J161" i="14"/>
  <c r="K161" i="14"/>
  <c r="J162" i="14"/>
  <c r="K162" i="14"/>
  <c r="J163" i="14"/>
  <c r="K163" i="14"/>
  <c r="J164" i="14"/>
  <c r="K164" i="14"/>
  <c r="J165" i="14"/>
  <c r="K165" i="14"/>
  <c r="J166" i="14"/>
  <c r="K166" i="14"/>
  <c r="J167" i="14"/>
  <c r="K167" i="14"/>
  <c r="J168" i="14"/>
  <c r="K168" i="14"/>
  <c r="J169" i="14"/>
  <c r="K169" i="14"/>
  <c r="J170" i="14"/>
  <c r="K170" i="14"/>
  <c r="J171" i="14"/>
  <c r="K171" i="14"/>
  <c r="J172" i="14"/>
  <c r="K172" i="14"/>
  <c r="J173" i="14"/>
  <c r="K173" i="14"/>
  <c r="J174" i="14"/>
  <c r="K174" i="14"/>
  <c r="J175" i="14"/>
  <c r="K175" i="14"/>
  <c r="J176" i="14"/>
  <c r="K176" i="14"/>
  <c r="J177" i="14"/>
  <c r="K177" i="14"/>
  <c r="J178" i="14"/>
  <c r="K178" i="14"/>
  <c r="J179" i="14"/>
  <c r="K179" i="14"/>
  <c r="J180" i="14"/>
  <c r="K180" i="14"/>
  <c r="J181" i="14"/>
  <c r="K181" i="14"/>
  <c r="J182" i="14"/>
  <c r="K182" i="14"/>
  <c r="J183" i="14"/>
  <c r="K183" i="14"/>
  <c r="J184" i="14"/>
  <c r="K184" i="14"/>
  <c r="J185" i="14"/>
  <c r="K185" i="14"/>
  <c r="J186" i="14"/>
  <c r="K186" i="14"/>
  <c r="J187" i="14"/>
  <c r="K187" i="14"/>
  <c r="J188" i="14"/>
  <c r="K188" i="14"/>
  <c r="J189" i="14"/>
  <c r="K189" i="14"/>
  <c r="J190" i="14"/>
  <c r="K190" i="14"/>
  <c r="J191" i="14"/>
  <c r="K191" i="14"/>
  <c r="J192" i="14"/>
  <c r="K192" i="14"/>
  <c r="I192" i="14" s="1"/>
  <c r="J193" i="14"/>
  <c r="K193" i="14"/>
  <c r="I193" i="14"/>
  <c r="J194" i="14"/>
  <c r="I194" i="14" s="1"/>
  <c r="K194" i="14"/>
  <c r="J195" i="14"/>
  <c r="K195" i="14"/>
  <c r="J196" i="14"/>
  <c r="K196" i="14"/>
  <c r="I196" i="14"/>
  <c r="J197" i="14"/>
  <c r="K197" i="14"/>
  <c r="J198" i="14"/>
  <c r="K198" i="14"/>
  <c r="J199" i="14"/>
  <c r="K199" i="14"/>
  <c r="J200" i="14"/>
  <c r="K200" i="14"/>
  <c r="I200" i="14" s="1"/>
  <c r="J201" i="14"/>
  <c r="K201" i="14"/>
  <c r="J202" i="14"/>
  <c r="K202" i="14"/>
  <c r="J203" i="14"/>
  <c r="K203" i="14"/>
  <c r="J204" i="14"/>
  <c r="K204" i="14"/>
  <c r="J205" i="14"/>
  <c r="K205" i="14"/>
  <c r="J206" i="14"/>
  <c r="K206" i="14"/>
  <c r="J207" i="14"/>
  <c r="K207" i="14"/>
  <c r="J208" i="14"/>
  <c r="I208" i="14" s="1"/>
  <c r="K208" i="14"/>
  <c r="J209" i="14"/>
  <c r="K209" i="14"/>
  <c r="J210" i="14"/>
  <c r="K210" i="14"/>
  <c r="J211" i="14"/>
  <c r="K211" i="14"/>
  <c r="J212" i="14"/>
  <c r="K212" i="14"/>
  <c r="J213" i="14"/>
  <c r="K213" i="14"/>
  <c r="J214" i="14"/>
  <c r="K214" i="14"/>
  <c r="J215" i="14"/>
  <c r="K215" i="14"/>
  <c r="J216" i="14"/>
  <c r="K216" i="14"/>
  <c r="J217" i="14"/>
  <c r="K217" i="14"/>
  <c r="J218" i="14"/>
  <c r="K218" i="14"/>
  <c r="J219" i="14"/>
  <c r="K219" i="14"/>
  <c r="J220" i="14"/>
  <c r="K220" i="14"/>
  <c r="J221" i="14"/>
  <c r="K221" i="14"/>
  <c r="J222" i="14"/>
  <c r="K222" i="14"/>
  <c r="J223" i="14"/>
  <c r="K223" i="14"/>
  <c r="J224" i="14"/>
  <c r="I224" i="14" s="1"/>
  <c r="K224" i="14"/>
  <c r="J225" i="14"/>
  <c r="K225" i="14"/>
  <c r="J226" i="14"/>
  <c r="K226" i="14"/>
  <c r="J227" i="14"/>
  <c r="K227" i="14"/>
  <c r="J228" i="14"/>
  <c r="K228" i="14"/>
  <c r="J229" i="14"/>
  <c r="K229" i="14"/>
  <c r="J230" i="14"/>
  <c r="K230" i="14"/>
  <c r="J231" i="14"/>
  <c r="K231" i="14"/>
  <c r="J232" i="14"/>
  <c r="K232" i="14"/>
  <c r="J233" i="14"/>
  <c r="K233" i="14"/>
  <c r="J234" i="14"/>
  <c r="K234" i="14"/>
  <c r="J235" i="14"/>
  <c r="K235" i="14"/>
  <c r="J236" i="14"/>
  <c r="K236" i="14"/>
  <c r="J237" i="14"/>
  <c r="K237" i="14"/>
  <c r="J238" i="14"/>
  <c r="K238" i="14"/>
  <c r="J239" i="14"/>
  <c r="K239" i="14"/>
  <c r="J240" i="14"/>
  <c r="K240" i="14"/>
  <c r="J241" i="14"/>
  <c r="K241" i="14"/>
  <c r="J242" i="14"/>
  <c r="K242" i="14"/>
  <c r="J243" i="14"/>
  <c r="K243" i="14"/>
  <c r="J244" i="14"/>
  <c r="K244" i="14"/>
  <c r="J245" i="14"/>
  <c r="K245" i="14"/>
  <c r="J246" i="14"/>
  <c r="K246" i="14"/>
  <c r="J247" i="14"/>
  <c r="K247" i="14"/>
  <c r="J248" i="14"/>
  <c r="K248" i="14"/>
  <c r="J249" i="14"/>
  <c r="K249" i="14"/>
  <c r="J250" i="14"/>
  <c r="K250" i="14"/>
  <c r="J251" i="14"/>
  <c r="K251" i="14"/>
  <c r="J252" i="14"/>
  <c r="K252" i="14"/>
  <c r="J253" i="14"/>
  <c r="K253" i="14"/>
  <c r="J254" i="14"/>
  <c r="K254" i="14"/>
  <c r="J255" i="14"/>
  <c r="K255" i="14"/>
  <c r="J256" i="14"/>
  <c r="K256" i="14"/>
  <c r="I256" i="14"/>
  <c r="J257" i="14"/>
  <c r="I257" i="14" s="1"/>
  <c r="K257" i="14"/>
  <c r="J258" i="14"/>
  <c r="I258" i="14" s="1"/>
  <c r="K258" i="14"/>
  <c r="J259" i="14"/>
  <c r="K259" i="14"/>
  <c r="J260" i="14"/>
  <c r="I260" i="14" s="1"/>
  <c r="K260" i="14"/>
  <c r="J261" i="14"/>
  <c r="K261" i="14"/>
  <c r="J262" i="14"/>
  <c r="K262" i="14"/>
  <c r="J263" i="14"/>
  <c r="K263" i="14"/>
  <c r="J264" i="14"/>
  <c r="K264" i="14"/>
  <c r="I264" i="14"/>
  <c r="J265" i="14"/>
  <c r="K265" i="14"/>
  <c r="J266" i="14"/>
  <c r="K266" i="14"/>
  <c r="J267" i="14"/>
  <c r="K267" i="14"/>
  <c r="J268" i="14"/>
  <c r="K268" i="14"/>
  <c r="J269" i="14"/>
  <c r="K269" i="14"/>
  <c r="J270" i="14"/>
  <c r="K270" i="14"/>
  <c r="J271" i="14"/>
  <c r="K271" i="14"/>
  <c r="J272" i="14"/>
  <c r="K272" i="14"/>
  <c r="I272" i="14" s="1"/>
  <c r="J273" i="14"/>
  <c r="K273" i="14"/>
  <c r="J274" i="14"/>
  <c r="K274" i="14"/>
  <c r="J275" i="14"/>
  <c r="K275" i="14"/>
  <c r="J276" i="14"/>
  <c r="K276" i="14"/>
  <c r="J277" i="14"/>
  <c r="K277" i="14"/>
  <c r="J278" i="14"/>
  <c r="K278" i="14"/>
  <c r="J279" i="14"/>
  <c r="K279" i="14"/>
  <c r="J280" i="14"/>
  <c r="K280" i="14"/>
  <c r="J281" i="14"/>
  <c r="K281" i="14"/>
  <c r="J282" i="14"/>
  <c r="K282" i="14"/>
  <c r="J283" i="14"/>
  <c r="K283" i="14"/>
  <c r="J284" i="14"/>
  <c r="K284" i="14"/>
  <c r="J285" i="14"/>
  <c r="K285" i="14"/>
  <c r="J286" i="14"/>
  <c r="K286" i="14"/>
  <c r="J287" i="14"/>
  <c r="K287" i="14"/>
  <c r="J288" i="14"/>
  <c r="I288" i="14" s="1"/>
  <c r="K288" i="14"/>
  <c r="J289" i="14"/>
  <c r="K289" i="14"/>
  <c r="J290" i="14"/>
  <c r="K290" i="14"/>
  <c r="J291" i="14"/>
  <c r="K291" i="14"/>
  <c r="J292" i="14"/>
  <c r="K292" i="14"/>
  <c r="J293" i="14"/>
  <c r="K293" i="14"/>
  <c r="J294" i="14"/>
  <c r="K294" i="14"/>
  <c r="J295" i="14"/>
  <c r="K295" i="14"/>
  <c r="J296" i="14"/>
  <c r="K296" i="14"/>
  <c r="J297" i="14"/>
  <c r="K297" i="14"/>
  <c r="J298" i="14"/>
  <c r="K298" i="14"/>
  <c r="J299" i="14"/>
  <c r="K299" i="14"/>
  <c r="J300" i="14"/>
  <c r="K300" i="14"/>
  <c r="J301" i="14"/>
  <c r="K301" i="14"/>
  <c r="J302" i="14"/>
  <c r="K302" i="14"/>
  <c r="J303" i="14"/>
  <c r="K303" i="14"/>
  <c r="J304" i="14"/>
  <c r="K304" i="14"/>
  <c r="J305" i="14"/>
  <c r="K305" i="14"/>
  <c r="J306" i="14"/>
  <c r="K306" i="14"/>
  <c r="J307" i="14"/>
  <c r="K307" i="14"/>
  <c r="J308" i="14"/>
  <c r="K308" i="14"/>
  <c r="J309" i="14"/>
  <c r="K309" i="14"/>
  <c r="J310" i="14"/>
  <c r="K310" i="14"/>
  <c r="J311" i="14"/>
  <c r="K311" i="14"/>
  <c r="J312" i="14"/>
  <c r="K312" i="14"/>
  <c r="J313" i="14"/>
  <c r="K313" i="14"/>
  <c r="J314" i="14"/>
  <c r="K314" i="14"/>
  <c r="J315" i="14"/>
  <c r="K315" i="14"/>
  <c r="J316" i="14"/>
  <c r="K316" i="14"/>
  <c r="J317" i="14"/>
  <c r="K317" i="14"/>
  <c r="J318" i="14"/>
  <c r="K318" i="14"/>
  <c r="J319" i="14"/>
  <c r="K319" i="14"/>
  <c r="J320" i="14"/>
  <c r="K320" i="14"/>
  <c r="I320" i="14"/>
  <c r="J321" i="14"/>
  <c r="I321" i="14" s="1"/>
  <c r="K321" i="14"/>
  <c r="J322" i="14"/>
  <c r="I322" i="14" s="1"/>
  <c r="K322" i="14"/>
  <c r="J323" i="14"/>
  <c r="K323" i="14"/>
  <c r="J324" i="14"/>
  <c r="I324" i="14" s="1"/>
  <c r="K324" i="14"/>
  <c r="J325" i="14"/>
  <c r="K325" i="14"/>
  <c r="J326" i="14"/>
  <c r="K326" i="14"/>
  <c r="J327" i="14"/>
  <c r="K327" i="14"/>
  <c r="J328" i="14"/>
  <c r="K328" i="14"/>
  <c r="I328" i="14"/>
  <c r="J329" i="14"/>
  <c r="K329" i="14"/>
  <c r="J330" i="14"/>
  <c r="K330" i="14"/>
  <c r="J331" i="14"/>
  <c r="K331" i="14"/>
  <c r="J332" i="14"/>
  <c r="K332" i="14"/>
  <c r="J333" i="14"/>
  <c r="K333" i="14"/>
  <c r="J334" i="14"/>
  <c r="K334" i="14"/>
  <c r="J335" i="14"/>
  <c r="K335" i="14"/>
  <c r="J336" i="14"/>
  <c r="K336" i="14"/>
  <c r="I336" i="14"/>
  <c r="J337" i="14"/>
  <c r="K337" i="14"/>
  <c r="J338" i="14"/>
  <c r="K338" i="14"/>
  <c r="J339" i="14"/>
  <c r="K339" i="14"/>
  <c r="J340" i="14"/>
  <c r="K340" i="14"/>
  <c r="J341" i="14"/>
  <c r="K341" i="14"/>
  <c r="J342" i="14"/>
  <c r="K342" i="14"/>
  <c r="J343" i="14"/>
  <c r="K343" i="14"/>
  <c r="J344" i="14"/>
  <c r="K344" i="14"/>
  <c r="J345" i="14"/>
  <c r="K345" i="14"/>
  <c r="J346" i="14"/>
  <c r="K346" i="14"/>
  <c r="J347" i="14"/>
  <c r="K347" i="14"/>
  <c r="J348" i="14"/>
  <c r="K348" i="14"/>
  <c r="J349" i="14"/>
  <c r="K349" i="14"/>
  <c r="J350" i="14"/>
  <c r="K350" i="14"/>
  <c r="J351" i="14"/>
  <c r="K351" i="14"/>
  <c r="J352" i="14"/>
  <c r="I352" i="14" s="1"/>
  <c r="K352" i="14"/>
  <c r="J353" i="14"/>
  <c r="K353" i="14"/>
  <c r="J354" i="14"/>
  <c r="K354" i="14"/>
  <c r="J355" i="14"/>
  <c r="K355" i="14"/>
  <c r="J356" i="14"/>
  <c r="K356" i="14"/>
  <c r="J357" i="14"/>
  <c r="K357" i="14"/>
  <c r="J358" i="14"/>
  <c r="K358" i="14"/>
  <c r="J359" i="14"/>
  <c r="K359" i="14"/>
  <c r="J360" i="14"/>
  <c r="K360" i="14"/>
  <c r="J361" i="14"/>
  <c r="K361" i="14"/>
  <c r="J362" i="14"/>
  <c r="K362" i="14"/>
  <c r="J363" i="14"/>
  <c r="K363" i="14"/>
  <c r="J364" i="14"/>
  <c r="K364" i="14"/>
  <c r="J365" i="14"/>
  <c r="K365" i="14"/>
  <c r="J366" i="14"/>
  <c r="K366" i="14"/>
  <c r="J367" i="14"/>
  <c r="K367" i="14"/>
  <c r="J368" i="14"/>
  <c r="K368" i="14"/>
  <c r="J369" i="14"/>
  <c r="K369" i="14"/>
  <c r="J370" i="14"/>
  <c r="K370" i="14"/>
  <c r="J371" i="14"/>
  <c r="K371" i="14"/>
  <c r="J372" i="14"/>
  <c r="K372" i="14"/>
  <c r="J373" i="14"/>
  <c r="K373" i="14"/>
  <c r="J374" i="14"/>
  <c r="K374" i="14"/>
  <c r="J375" i="14"/>
  <c r="K375" i="14"/>
  <c r="J376" i="14"/>
  <c r="K376" i="14"/>
  <c r="J377" i="14"/>
  <c r="K377" i="14"/>
  <c r="J378" i="14"/>
  <c r="K378" i="14"/>
  <c r="J379" i="14"/>
  <c r="K379" i="14"/>
  <c r="J380" i="14"/>
  <c r="K380" i="14"/>
  <c r="J381" i="14"/>
  <c r="K381" i="14"/>
  <c r="J382" i="14"/>
  <c r="K382" i="14"/>
  <c r="J383" i="14"/>
  <c r="K383" i="14"/>
  <c r="J384" i="14"/>
  <c r="I384" i="14" s="1"/>
  <c r="K384" i="14"/>
  <c r="J385" i="14"/>
  <c r="I385" i="14" s="1"/>
  <c r="K385" i="14"/>
  <c r="J386" i="14"/>
  <c r="K386" i="14"/>
  <c r="I386" i="14"/>
  <c r="Y2" i="14"/>
  <c r="Z2" i="14"/>
  <c r="AA2" i="14"/>
  <c r="AB2" i="14"/>
  <c r="Y3" i="14"/>
  <c r="Z3" i="14"/>
  <c r="AA3" i="14"/>
  <c r="AB3" i="14"/>
  <c r="Y4" i="14"/>
  <c r="Z4" i="14"/>
  <c r="AA4" i="14"/>
  <c r="AB4" i="14"/>
  <c r="Y5" i="14"/>
  <c r="Z5" i="14"/>
  <c r="AA5" i="14"/>
  <c r="AB5" i="14"/>
  <c r="Y6" i="14"/>
  <c r="Z6" i="14"/>
  <c r="AA6" i="14"/>
  <c r="AB6" i="14"/>
  <c r="Y7" i="14"/>
  <c r="Z7" i="14"/>
  <c r="AA7" i="14"/>
  <c r="AB7" i="14"/>
  <c r="Y8" i="14"/>
  <c r="Z8" i="14"/>
  <c r="AA8" i="14"/>
  <c r="AB8" i="14"/>
  <c r="Y9" i="14"/>
  <c r="Z9" i="14"/>
  <c r="AA9" i="14"/>
  <c r="AB9" i="14"/>
  <c r="Y10" i="14"/>
  <c r="Z10" i="14"/>
  <c r="AA10" i="14"/>
  <c r="AB10" i="14"/>
  <c r="Y11" i="14"/>
  <c r="Z11" i="14"/>
  <c r="AA11" i="14"/>
  <c r="AB11" i="14"/>
  <c r="Y12" i="14"/>
  <c r="Z12" i="14"/>
  <c r="AA12" i="14"/>
  <c r="AB12" i="14"/>
  <c r="Y13" i="14"/>
  <c r="Z13" i="14"/>
  <c r="AA13" i="14"/>
  <c r="AB13" i="14"/>
  <c r="Y14" i="14"/>
  <c r="Z14" i="14"/>
  <c r="AA14" i="14"/>
  <c r="AB14" i="14"/>
  <c r="Y15" i="14"/>
  <c r="Z15" i="14"/>
  <c r="AA15" i="14"/>
  <c r="AB15" i="14"/>
  <c r="Y16" i="14"/>
  <c r="Z16" i="14"/>
  <c r="AA16" i="14"/>
  <c r="AB16" i="14"/>
  <c r="Y17" i="14"/>
  <c r="Z17" i="14"/>
  <c r="AA17" i="14"/>
  <c r="AB17" i="14"/>
  <c r="Y18" i="14"/>
  <c r="Z18" i="14"/>
  <c r="AA18" i="14"/>
  <c r="AB18" i="14"/>
  <c r="Y19" i="14"/>
  <c r="Z19" i="14"/>
  <c r="AA19" i="14"/>
  <c r="AB19" i="14"/>
  <c r="Y20" i="14"/>
  <c r="Z20" i="14"/>
  <c r="AA20" i="14"/>
  <c r="AB20" i="14"/>
  <c r="Y21" i="14"/>
  <c r="Z21" i="14"/>
  <c r="AA21" i="14"/>
  <c r="AB21" i="14"/>
  <c r="Y22" i="14"/>
  <c r="Z22" i="14"/>
  <c r="AA22" i="14"/>
  <c r="AB22" i="14"/>
  <c r="Y23" i="14"/>
  <c r="Z23" i="14"/>
  <c r="AA23" i="14"/>
  <c r="AB23" i="14"/>
  <c r="Y24" i="14"/>
  <c r="Z24" i="14"/>
  <c r="AA24" i="14"/>
  <c r="AB24" i="14"/>
  <c r="Y25" i="14"/>
  <c r="Z25" i="14"/>
  <c r="AA25" i="14"/>
  <c r="AB25" i="14"/>
  <c r="Y26" i="14"/>
  <c r="Z26" i="14"/>
  <c r="AA26" i="14"/>
  <c r="AB26" i="14"/>
  <c r="Y27" i="14"/>
  <c r="Z27" i="14"/>
  <c r="AA27" i="14"/>
  <c r="AB27" i="14"/>
  <c r="Y28" i="14"/>
  <c r="Z28" i="14"/>
  <c r="AA28" i="14"/>
  <c r="AB28" i="14"/>
  <c r="Y29" i="14"/>
  <c r="Z29" i="14"/>
  <c r="AA29" i="14"/>
  <c r="AB29" i="14"/>
  <c r="Y30" i="14"/>
  <c r="Z30" i="14"/>
  <c r="AA30" i="14"/>
  <c r="AB30" i="14"/>
  <c r="Y31" i="14"/>
  <c r="Z31" i="14"/>
  <c r="AA31" i="14"/>
  <c r="AB31" i="14"/>
  <c r="Y32" i="14"/>
  <c r="Z32" i="14"/>
  <c r="AA32" i="14"/>
  <c r="AB32" i="14"/>
  <c r="Y33" i="14"/>
  <c r="Z33" i="14"/>
  <c r="AA33" i="14"/>
  <c r="AB33" i="14"/>
  <c r="Y34" i="14"/>
  <c r="Z34" i="14"/>
  <c r="AA34" i="14"/>
  <c r="AB34" i="14"/>
  <c r="Y35" i="14"/>
  <c r="Z35" i="14"/>
  <c r="AA35" i="14"/>
  <c r="AB35" i="14"/>
  <c r="Y36" i="14"/>
  <c r="Z36" i="14"/>
  <c r="AA36" i="14"/>
  <c r="AB36" i="14"/>
  <c r="Y37" i="14"/>
  <c r="Z37" i="14"/>
  <c r="AA37" i="14"/>
  <c r="AB37" i="14"/>
  <c r="Y38" i="14"/>
  <c r="Z38" i="14"/>
  <c r="AA38" i="14"/>
  <c r="AB38" i="14"/>
  <c r="Y39" i="14"/>
  <c r="Z39" i="14"/>
  <c r="AA39" i="14"/>
  <c r="AB39" i="14"/>
  <c r="Y40" i="14"/>
  <c r="Z40" i="14"/>
  <c r="AA40" i="14"/>
  <c r="AB40" i="14"/>
  <c r="Y41" i="14"/>
  <c r="Z41" i="14"/>
  <c r="AA41" i="14"/>
  <c r="AB41" i="14"/>
  <c r="Y42" i="14"/>
  <c r="Z42" i="14"/>
  <c r="AA42" i="14"/>
  <c r="AB42" i="14"/>
  <c r="Y43" i="14"/>
  <c r="Z43" i="14"/>
  <c r="AA43" i="14"/>
  <c r="AB43" i="14"/>
  <c r="Y44" i="14"/>
  <c r="Z44" i="14"/>
  <c r="AA44" i="14"/>
  <c r="AB44" i="14"/>
  <c r="Y45" i="14"/>
  <c r="Z45" i="14"/>
  <c r="AA45" i="14"/>
  <c r="AB45" i="14"/>
  <c r="Y46" i="14"/>
  <c r="Z46" i="14"/>
  <c r="AA46" i="14"/>
  <c r="AB46" i="14"/>
  <c r="Y47" i="14"/>
  <c r="Z47" i="14"/>
  <c r="AA47" i="14"/>
  <c r="AB47" i="14"/>
  <c r="Y48" i="14"/>
  <c r="Z48" i="14"/>
  <c r="AA48" i="14"/>
  <c r="AB48" i="14"/>
  <c r="Y49" i="14"/>
  <c r="Z49" i="14"/>
  <c r="AA49" i="14"/>
  <c r="AB49" i="14"/>
  <c r="Y50" i="14"/>
  <c r="Z50" i="14"/>
  <c r="AA50" i="14"/>
  <c r="AB50" i="14"/>
  <c r="Y51" i="14"/>
  <c r="Z51" i="14"/>
  <c r="AA51" i="14"/>
  <c r="AB51" i="14"/>
  <c r="Y52" i="14"/>
  <c r="Z52" i="14"/>
  <c r="AA52" i="14"/>
  <c r="AB52" i="14"/>
  <c r="Y53" i="14"/>
  <c r="Z53" i="14"/>
  <c r="AA53" i="14"/>
  <c r="AB53" i="14"/>
  <c r="Y54" i="14"/>
  <c r="Z54" i="14"/>
  <c r="AA54" i="14"/>
  <c r="AB54" i="14"/>
  <c r="Y55" i="14"/>
  <c r="Z55" i="14"/>
  <c r="AA55" i="14"/>
  <c r="AB55" i="14"/>
  <c r="Y56" i="14"/>
  <c r="Z56" i="14"/>
  <c r="AA56" i="14"/>
  <c r="AB56" i="14"/>
  <c r="Y57" i="14"/>
  <c r="Z57" i="14"/>
  <c r="AA57" i="14"/>
  <c r="AB57" i="14"/>
  <c r="Y58" i="14"/>
  <c r="Z58" i="14"/>
  <c r="AA58" i="14"/>
  <c r="AB58" i="14"/>
  <c r="Y59" i="14"/>
  <c r="Z59" i="14"/>
  <c r="AA59" i="14"/>
  <c r="AB59" i="14"/>
  <c r="Y60" i="14"/>
  <c r="Z60" i="14"/>
  <c r="AA60" i="14"/>
  <c r="AB60" i="14"/>
  <c r="Y61" i="14"/>
  <c r="Z61" i="14"/>
  <c r="AA61" i="14"/>
  <c r="AB61" i="14"/>
  <c r="Y62" i="14"/>
  <c r="Z62" i="14"/>
  <c r="AA62" i="14"/>
  <c r="AB62" i="14"/>
  <c r="Y63" i="14"/>
  <c r="Z63" i="14"/>
  <c r="AA63" i="14"/>
  <c r="AB63" i="14"/>
  <c r="Y64" i="14"/>
  <c r="Z64" i="14"/>
  <c r="AA64" i="14"/>
  <c r="AB64" i="14"/>
  <c r="Y65" i="14"/>
  <c r="Z65" i="14"/>
  <c r="AA65" i="14"/>
  <c r="AB65" i="14"/>
  <c r="Y66" i="14"/>
  <c r="Z66" i="14"/>
  <c r="AA66" i="14"/>
  <c r="AB66" i="14"/>
  <c r="Y67" i="14"/>
  <c r="Z67" i="14"/>
  <c r="AA67" i="14"/>
  <c r="AB67" i="14"/>
  <c r="Y68" i="14"/>
  <c r="Z68" i="14"/>
  <c r="AA68" i="14"/>
  <c r="AB68" i="14"/>
  <c r="Y69" i="14"/>
  <c r="Z69" i="14"/>
  <c r="AA69" i="14"/>
  <c r="AB69" i="14"/>
  <c r="Y70" i="14"/>
  <c r="Z70" i="14"/>
  <c r="AA70" i="14"/>
  <c r="AB70" i="14"/>
  <c r="Y71" i="14"/>
  <c r="Z71" i="14"/>
  <c r="AA71" i="14"/>
  <c r="AB71" i="14"/>
  <c r="Y72" i="14"/>
  <c r="Z72" i="14"/>
  <c r="AA72" i="14"/>
  <c r="AB72" i="14"/>
  <c r="Y73" i="14"/>
  <c r="Z73" i="14"/>
  <c r="AA73" i="14"/>
  <c r="AB73" i="14"/>
  <c r="Y74" i="14"/>
  <c r="Z74" i="14"/>
  <c r="AA74" i="14"/>
  <c r="AB74" i="14"/>
  <c r="Y75" i="14"/>
  <c r="Z75" i="14"/>
  <c r="AA75" i="14"/>
  <c r="AB75" i="14"/>
  <c r="Y76" i="14"/>
  <c r="Z76" i="14"/>
  <c r="AA76" i="14"/>
  <c r="AB76" i="14"/>
  <c r="Y77" i="14"/>
  <c r="Z77" i="14"/>
  <c r="AA77" i="14"/>
  <c r="AB77" i="14"/>
  <c r="Y78" i="14"/>
  <c r="Z78" i="14"/>
  <c r="AA78" i="14"/>
  <c r="AB78" i="14"/>
  <c r="Y79" i="14"/>
  <c r="Z79" i="14"/>
  <c r="AA79" i="14"/>
  <c r="AB79" i="14"/>
  <c r="Y80" i="14"/>
  <c r="Z80" i="14"/>
  <c r="AA80" i="14"/>
  <c r="AB80" i="14"/>
  <c r="Y81" i="14"/>
  <c r="Z81" i="14"/>
  <c r="AA81" i="14"/>
  <c r="AB81" i="14"/>
  <c r="Y82" i="14"/>
  <c r="Z82" i="14"/>
  <c r="AA82" i="14"/>
  <c r="AB82" i="14"/>
  <c r="Y83" i="14"/>
  <c r="Z83" i="14"/>
  <c r="AA83" i="14"/>
  <c r="AB83" i="14"/>
  <c r="Y84" i="14"/>
  <c r="Z84" i="14"/>
  <c r="AA84" i="14"/>
  <c r="AB84" i="14"/>
  <c r="Y85" i="14"/>
  <c r="Z85" i="14"/>
  <c r="AA85" i="14"/>
  <c r="AC85" i="14" s="1"/>
  <c r="AB85" i="14"/>
  <c r="Y86" i="14"/>
  <c r="Z86" i="14"/>
  <c r="AA86" i="14"/>
  <c r="AB86" i="14"/>
  <c r="Y87" i="14"/>
  <c r="Z87" i="14"/>
  <c r="AA87" i="14"/>
  <c r="AB87" i="14"/>
  <c r="Y88" i="14"/>
  <c r="Z88" i="14"/>
  <c r="AA88" i="14"/>
  <c r="AB88" i="14"/>
  <c r="Y89" i="14"/>
  <c r="Z89" i="14"/>
  <c r="AA89" i="14"/>
  <c r="AB89" i="14"/>
  <c r="Y90" i="14"/>
  <c r="Z90" i="14"/>
  <c r="AA90" i="14"/>
  <c r="AB90" i="14"/>
  <c r="Y91" i="14"/>
  <c r="Z91" i="14"/>
  <c r="AA91" i="14"/>
  <c r="AB91" i="14"/>
  <c r="Y92" i="14"/>
  <c r="Z92" i="14"/>
  <c r="AA92" i="14"/>
  <c r="AB92" i="14"/>
  <c r="Y93" i="14"/>
  <c r="Z93" i="14"/>
  <c r="AA93" i="14"/>
  <c r="AB93" i="14"/>
  <c r="Y94" i="14"/>
  <c r="Z94" i="14"/>
  <c r="AA94" i="14"/>
  <c r="AB94" i="14"/>
  <c r="Y95" i="14"/>
  <c r="Z95" i="14"/>
  <c r="AA95" i="14"/>
  <c r="AB95" i="14"/>
  <c r="Y96" i="14"/>
  <c r="Z96" i="14"/>
  <c r="AA96" i="14"/>
  <c r="AB96" i="14"/>
  <c r="Y97" i="14"/>
  <c r="Z97" i="14"/>
  <c r="AA97" i="14"/>
  <c r="AB97" i="14"/>
  <c r="Y98" i="14"/>
  <c r="Z98" i="14"/>
  <c r="AA98" i="14"/>
  <c r="AB98" i="14"/>
  <c r="Y99" i="14"/>
  <c r="Z99" i="14"/>
  <c r="AA99" i="14"/>
  <c r="AB99" i="14"/>
  <c r="Y100" i="14"/>
  <c r="Z100" i="14"/>
  <c r="AA100" i="14"/>
  <c r="AB100" i="14"/>
  <c r="Y101" i="14"/>
  <c r="Z101" i="14"/>
  <c r="AA101" i="14"/>
  <c r="AB101" i="14"/>
  <c r="B60" i="14"/>
  <c r="B9" i="14"/>
  <c r="B11" i="14"/>
  <c r="B12" i="14"/>
  <c r="B43" i="14"/>
  <c r="F2" i="14"/>
  <c r="H2" i="14"/>
  <c r="F3" i="14"/>
  <c r="H3" i="14"/>
  <c r="F4" i="14"/>
  <c r="H4" i="14"/>
  <c r="F5" i="14"/>
  <c r="H5" i="14"/>
  <c r="F6" i="14"/>
  <c r="H6" i="14"/>
  <c r="F7" i="14"/>
  <c r="H7" i="14"/>
  <c r="F8" i="14"/>
  <c r="H8" i="14"/>
  <c r="F9" i="14"/>
  <c r="H9" i="14"/>
  <c r="F10" i="14"/>
  <c r="H10" i="14"/>
  <c r="F11" i="14"/>
  <c r="H11" i="14"/>
  <c r="F12" i="14"/>
  <c r="H12" i="14"/>
  <c r="F13" i="14"/>
  <c r="H13" i="14"/>
  <c r="F14" i="14"/>
  <c r="H14" i="14"/>
  <c r="F15" i="14"/>
  <c r="H15" i="14"/>
  <c r="F16" i="14"/>
  <c r="H16" i="14"/>
  <c r="F17" i="14"/>
  <c r="H17" i="14"/>
  <c r="F18" i="14"/>
  <c r="H18" i="14"/>
  <c r="F19" i="14"/>
  <c r="H19" i="14"/>
  <c r="F20" i="14"/>
  <c r="H20" i="14"/>
  <c r="F21" i="14"/>
  <c r="H21" i="14"/>
  <c r="F22" i="14"/>
  <c r="H22" i="14"/>
  <c r="F23" i="14"/>
  <c r="H23" i="14"/>
  <c r="F24" i="14"/>
  <c r="H24" i="14"/>
  <c r="F25" i="14"/>
  <c r="H25" i="14"/>
  <c r="F26" i="14"/>
  <c r="H26" i="14"/>
  <c r="F27" i="14"/>
  <c r="H27" i="14"/>
  <c r="F28" i="14"/>
  <c r="H28" i="14"/>
  <c r="F29" i="14"/>
  <c r="H29" i="14"/>
  <c r="F30" i="14"/>
  <c r="H30" i="14"/>
  <c r="F31" i="14"/>
  <c r="H31" i="14"/>
  <c r="F32" i="14"/>
  <c r="H32" i="14"/>
  <c r="F33" i="14"/>
  <c r="H33" i="14"/>
  <c r="F34" i="14"/>
  <c r="H34" i="14"/>
  <c r="F35" i="14"/>
  <c r="H35" i="14"/>
  <c r="F36" i="14"/>
  <c r="H36" i="14"/>
  <c r="F37" i="14"/>
  <c r="H37" i="14"/>
  <c r="F38" i="14"/>
  <c r="H38" i="14"/>
  <c r="F39" i="14"/>
  <c r="H39" i="14"/>
  <c r="F40" i="14"/>
  <c r="H40" i="14"/>
  <c r="F41" i="14"/>
  <c r="H41" i="14"/>
  <c r="F42" i="14"/>
  <c r="H42" i="14"/>
  <c r="F43" i="14"/>
  <c r="H43" i="14"/>
  <c r="F44" i="14"/>
  <c r="H44" i="14"/>
  <c r="F45" i="14"/>
  <c r="H45" i="14"/>
  <c r="F46" i="14"/>
  <c r="H46" i="14"/>
  <c r="F47" i="14"/>
  <c r="H47" i="14"/>
  <c r="F48" i="14"/>
  <c r="H48" i="14"/>
  <c r="F49" i="14"/>
  <c r="H49" i="14"/>
  <c r="F50" i="14"/>
  <c r="H50" i="14"/>
  <c r="F51" i="14"/>
  <c r="H51" i="14"/>
  <c r="F52" i="14"/>
  <c r="H52" i="14"/>
  <c r="F53" i="14"/>
  <c r="H53" i="14"/>
  <c r="F54" i="14"/>
  <c r="H54" i="14"/>
  <c r="F55" i="14"/>
  <c r="H55" i="14"/>
  <c r="F56" i="14"/>
  <c r="H56" i="14"/>
  <c r="F57" i="14"/>
  <c r="H57" i="14"/>
  <c r="F58" i="14"/>
  <c r="H58" i="14"/>
  <c r="F59" i="14"/>
  <c r="H59" i="14"/>
  <c r="F60" i="14"/>
  <c r="H60" i="14"/>
  <c r="F61" i="14"/>
  <c r="H61" i="14"/>
  <c r="F62" i="14"/>
  <c r="H62" i="14"/>
  <c r="F63" i="14"/>
  <c r="H63" i="14"/>
  <c r="F64" i="14"/>
  <c r="H64" i="14"/>
  <c r="F65" i="14"/>
  <c r="H65" i="14"/>
  <c r="F66" i="14"/>
  <c r="H66" i="14"/>
  <c r="F67" i="14"/>
  <c r="H67" i="14"/>
  <c r="F68" i="14"/>
  <c r="H68" i="14"/>
  <c r="F69" i="14"/>
  <c r="H69" i="14"/>
  <c r="F70" i="14"/>
  <c r="H70" i="14"/>
  <c r="F71" i="14"/>
  <c r="H71" i="14"/>
  <c r="F72" i="14"/>
  <c r="H72" i="14"/>
  <c r="F73" i="14"/>
  <c r="H73" i="14"/>
  <c r="F74" i="14"/>
  <c r="H74" i="14"/>
  <c r="F75" i="14"/>
  <c r="H75" i="14"/>
  <c r="F76" i="14"/>
  <c r="H76" i="14"/>
  <c r="F77" i="14"/>
  <c r="H77" i="14"/>
  <c r="F78" i="14"/>
  <c r="H78" i="14"/>
  <c r="F79" i="14"/>
  <c r="H79" i="14"/>
  <c r="F80" i="14"/>
  <c r="H80" i="14"/>
  <c r="F81" i="14"/>
  <c r="H81" i="14"/>
  <c r="F82" i="14"/>
  <c r="H82" i="14"/>
  <c r="F83" i="14"/>
  <c r="H83" i="14"/>
  <c r="F84" i="14"/>
  <c r="H84" i="14"/>
  <c r="F85" i="14"/>
  <c r="H85" i="14"/>
  <c r="F86" i="14"/>
  <c r="H86" i="14"/>
  <c r="F87" i="14"/>
  <c r="H87" i="14"/>
  <c r="F88" i="14"/>
  <c r="H88" i="14"/>
  <c r="F89" i="14"/>
  <c r="H89" i="14"/>
  <c r="F90" i="14"/>
  <c r="H90" i="14"/>
  <c r="F91" i="14"/>
  <c r="H91" i="14"/>
  <c r="F92" i="14"/>
  <c r="H92" i="14"/>
  <c r="F93" i="14"/>
  <c r="H93" i="14"/>
  <c r="F94" i="14"/>
  <c r="H94" i="14"/>
  <c r="F95" i="14"/>
  <c r="H95" i="14"/>
  <c r="F96" i="14"/>
  <c r="H96" i="14"/>
  <c r="F97" i="14"/>
  <c r="H97" i="14"/>
  <c r="F98" i="14"/>
  <c r="H98" i="14"/>
  <c r="F99" i="14"/>
  <c r="H99" i="14"/>
  <c r="F100" i="14"/>
  <c r="H100" i="14"/>
  <c r="F101" i="14"/>
  <c r="H101" i="14"/>
  <c r="F102" i="14"/>
  <c r="H102" i="14"/>
  <c r="F103" i="14"/>
  <c r="H103" i="14"/>
  <c r="F104" i="14"/>
  <c r="H104" i="14"/>
  <c r="F105" i="14"/>
  <c r="H105" i="14"/>
  <c r="F106" i="14"/>
  <c r="H106" i="14"/>
  <c r="F107" i="14"/>
  <c r="H107" i="14"/>
  <c r="F108" i="14"/>
  <c r="H108" i="14"/>
  <c r="F109" i="14"/>
  <c r="H109" i="14"/>
  <c r="F110" i="14"/>
  <c r="H110" i="14"/>
  <c r="F111" i="14"/>
  <c r="H111" i="14"/>
  <c r="F112" i="14"/>
  <c r="H112" i="14"/>
  <c r="F113" i="14"/>
  <c r="H113" i="14"/>
  <c r="F114" i="14"/>
  <c r="H114" i="14"/>
  <c r="F115" i="14"/>
  <c r="H115" i="14"/>
  <c r="F116" i="14"/>
  <c r="H116" i="14"/>
  <c r="F117" i="14"/>
  <c r="H117" i="14"/>
  <c r="F118" i="14"/>
  <c r="H118" i="14"/>
  <c r="F119" i="14"/>
  <c r="H119" i="14"/>
  <c r="F120" i="14"/>
  <c r="H120" i="14"/>
  <c r="F121" i="14"/>
  <c r="H121" i="14"/>
  <c r="F122" i="14"/>
  <c r="H122" i="14"/>
  <c r="F123" i="14"/>
  <c r="H123" i="14"/>
  <c r="F124" i="14"/>
  <c r="H124" i="14"/>
  <c r="F125" i="14"/>
  <c r="H125" i="14"/>
  <c r="F126" i="14"/>
  <c r="H126" i="14"/>
  <c r="F127" i="14"/>
  <c r="H127" i="14"/>
  <c r="F128" i="14"/>
  <c r="H128" i="14"/>
  <c r="F129" i="14"/>
  <c r="H129" i="14"/>
  <c r="F130" i="14"/>
  <c r="H130" i="14"/>
  <c r="F131" i="14"/>
  <c r="H131" i="14"/>
  <c r="F132" i="14"/>
  <c r="H132" i="14"/>
  <c r="F133" i="14"/>
  <c r="H133" i="14"/>
  <c r="F134" i="14"/>
  <c r="H134" i="14"/>
  <c r="F135" i="14"/>
  <c r="H135" i="14"/>
  <c r="F136" i="14"/>
  <c r="H136" i="14"/>
  <c r="F137" i="14"/>
  <c r="H137" i="14"/>
  <c r="F138" i="14"/>
  <c r="H138" i="14"/>
  <c r="F139" i="14"/>
  <c r="H139" i="14"/>
  <c r="F140" i="14"/>
  <c r="H140" i="14"/>
  <c r="F141" i="14"/>
  <c r="H141" i="14"/>
  <c r="F142" i="14"/>
  <c r="H142" i="14"/>
  <c r="F143" i="14"/>
  <c r="H143" i="14"/>
  <c r="F144" i="14"/>
  <c r="H144" i="14"/>
  <c r="F145" i="14"/>
  <c r="H145" i="14"/>
  <c r="F146" i="14"/>
  <c r="H146" i="14"/>
  <c r="F147" i="14"/>
  <c r="H147" i="14"/>
  <c r="F148" i="14"/>
  <c r="H148" i="14"/>
  <c r="F149" i="14"/>
  <c r="H149" i="14"/>
  <c r="F150" i="14"/>
  <c r="H150" i="14"/>
  <c r="F151" i="14"/>
  <c r="H151" i="14"/>
  <c r="F152" i="14"/>
  <c r="H152" i="14"/>
  <c r="F153" i="14"/>
  <c r="H153" i="14"/>
  <c r="F154" i="14"/>
  <c r="H154" i="14"/>
  <c r="F155" i="14"/>
  <c r="H155" i="14"/>
  <c r="F156" i="14"/>
  <c r="H156" i="14"/>
  <c r="F157" i="14"/>
  <c r="H157" i="14"/>
  <c r="F158" i="14"/>
  <c r="H158" i="14"/>
  <c r="F159" i="14"/>
  <c r="H159" i="14"/>
  <c r="F160" i="14"/>
  <c r="H160" i="14"/>
  <c r="F161" i="14"/>
  <c r="H161" i="14"/>
  <c r="F162" i="14"/>
  <c r="H162" i="14"/>
  <c r="F163" i="14"/>
  <c r="H163" i="14"/>
  <c r="F164" i="14"/>
  <c r="H164" i="14"/>
  <c r="F165" i="14"/>
  <c r="H165" i="14"/>
  <c r="F166" i="14"/>
  <c r="H166" i="14"/>
  <c r="F167" i="14"/>
  <c r="H167" i="14"/>
  <c r="F168" i="14"/>
  <c r="H168" i="14"/>
  <c r="F169" i="14"/>
  <c r="H169" i="14"/>
  <c r="F170" i="14"/>
  <c r="H170" i="14"/>
  <c r="F171" i="14"/>
  <c r="H171" i="14"/>
  <c r="F172" i="14"/>
  <c r="H172" i="14"/>
  <c r="F173" i="14"/>
  <c r="H173" i="14"/>
  <c r="F174" i="14"/>
  <c r="H174" i="14"/>
  <c r="F175" i="14"/>
  <c r="H175" i="14"/>
  <c r="F176" i="14"/>
  <c r="H176" i="14"/>
  <c r="F177" i="14"/>
  <c r="H177" i="14"/>
  <c r="F178" i="14"/>
  <c r="H178" i="14"/>
  <c r="F179" i="14"/>
  <c r="H179" i="14"/>
  <c r="F180" i="14"/>
  <c r="H180" i="14"/>
  <c r="F181" i="14"/>
  <c r="H181" i="14"/>
  <c r="F182" i="14"/>
  <c r="H182" i="14"/>
  <c r="F183" i="14"/>
  <c r="H183" i="14"/>
  <c r="F184" i="14"/>
  <c r="H184" i="14"/>
  <c r="F185" i="14"/>
  <c r="H185" i="14"/>
  <c r="F186" i="14"/>
  <c r="H186" i="14"/>
  <c r="F187" i="14"/>
  <c r="H187" i="14"/>
  <c r="F188" i="14"/>
  <c r="H188" i="14"/>
  <c r="F189" i="14"/>
  <c r="H189" i="14"/>
  <c r="F190" i="14"/>
  <c r="H190" i="14"/>
  <c r="F191" i="14"/>
  <c r="H191" i="14"/>
  <c r="F192" i="14"/>
  <c r="H192" i="14"/>
  <c r="F193" i="14"/>
  <c r="H193" i="14"/>
  <c r="F194" i="14"/>
  <c r="H194" i="14"/>
  <c r="F195" i="14"/>
  <c r="H195" i="14"/>
  <c r="F196" i="14"/>
  <c r="H196" i="14"/>
  <c r="F197" i="14"/>
  <c r="H197" i="14"/>
  <c r="F198" i="14"/>
  <c r="H198" i="14"/>
  <c r="F199" i="14"/>
  <c r="H199" i="14"/>
  <c r="F200" i="14"/>
  <c r="H200" i="14"/>
  <c r="F201" i="14"/>
  <c r="H201" i="14"/>
  <c r="F202" i="14"/>
  <c r="H202" i="14"/>
  <c r="F203" i="14"/>
  <c r="H203" i="14"/>
  <c r="F204" i="14"/>
  <c r="H204" i="14"/>
  <c r="F205" i="14"/>
  <c r="H205" i="14"/>
  <c r="F206" i="14"/>
  <c r="H206" i="14"/>
  <c r="F207" i="14"/>
  <c r="H207" i="14"/>
  <c r="F208" i="14"/>
  <c r="H208" i="14"/>
  <c r="F209" i="14"/>
  <c r="H209" i="14"/>
  <c r="F210" i="14"/>
  <c r="H210" i="14"/>
  <c r="F211" i="14"/>
  <c r="H211" i="14"/>
  <c r="F212" i="14"/>
  <c r="H212" i="14"/>
  <c r="F213" i="14"/>
  <c r="H213" i="14"/>
  <c r="F214" i="14"/>
  <c r="H214" i="14"/>
  <c r="F215" i="14"/>
  <c r="H215" i="14"/>
  <c r="F216" i="14"/>
  <c r="H216" i="14"/>
  <c r="F217" i="14"/>
  <c r="H217" i="14"/>
  <c r="F218" i="14"/>
  <c r="H218" i="14"/>
  <c r="F219" i="14"/>
  <c r="H219" i="14"/>
  <c r="F220" i="14"/>
  <c r="H220" i="14"/>
  <c r="F221" i="14"/>
  <c r="H221" i="14"/>
  <c r="F222" i="14"/>
  <c r="H222" i="14"/>
  <c r="F223" i="14"/>
  <c r="H223" i="14"/>
  <c r="F224" i="14"/>
  <c r="H224" i="14"/>
  <c r="F225" i="14"/>
  <c r="H225" i="14"/>
  <c r="F226" i="14"/>
  <c r="H226" i="14"/>
  <c r="F227" i="14"/>
  <c r="H227" i="14"/>
  <c r="F228" i="14"/>
  <c r="H228" i="14"/>
  <c r="F229" i="14"/>
  <c r="H229" i="14"/>
  <c r="F230" i="14"/>
  <c r="H230" i="14"/>
  <c r="F231" i="14"/>
  <c r="H231" i="14"/>
  <c r="F232" i="14"/>
  <c r="H232" i="14"/>
  <c r="F233" i="14"/>
  <c r="H233" i="14"/>
  <c r="F234" i="14"/>
  <c r="H234" i="14"/>
  <c r="F235" i="14"/>
  <c r="H235" i="14"/>
  <c r="F236" i="14"/>
  <c r="H236" i="14"/>
  <c r="F237" i="14"/>
  <c r="H237" i="14"/>
  <c r="F238" i="14"/>
  <c r="H238" i="14"/>
  <c r="F239" i="14"/>
  <c r="H239" i="14"/>
  <c r="F240" i="14"/>
  <c r="H240" i="14"/>
  <c r="F241" i="14"/>
  <c r="H241" i="14"/>
  <c r="F242" i="14"/>
  <c r="H242" i="14"/>
  <c r="F243" i="14"/>
  <c r="H243" i="14"/>
  <c r="F244" i="14"/>
  <c r="H244" i="14"/>
  <c r="F245" i="14"/>
  <c r="H245" i="14"/>
  <c r="F246" i="14"/>
  <c r="H246" i="14"/>
  <c r="F247" i="14"/>
  <c r="H247" i="14"/>
  <c r="F248" i="14"/>
  <c r="H248" i="14"/>
  <c r="F249" i="14"/>
  <c r="H249" i="14"/>
  <c r="F250" i="14"/>
  <c r="H250" i="14"/>
  <c r="F251" i="14"/>
  <c r="H251" i="14"/>
  <c r="F252" i="14"/>
  <c r="H252" i="14"/>
  <c r="F253" i="14"/>
  <c r="H253" i="14"/>
  <c r="F254" i="14"/>
  <c r="H254" i="14"/>
  <c r="F255" i="14"/>
  <c r="H255" i="14"/>
  <c r="F256" i="14"/>
  <c r="H256" i="14"/>
  <c r="F257" i="14"/>
  <c r="H257" i="14"/>
  <c r="F258" i="14"/>
  <c r="H258" i="14"/>
  <c r="F259" i="14"/>
  <c r="H259" i="14"/>
  <c r="F260" i="14"/>
  <c r="H260" i="14"/>
  <c r="F261" i="14"/>
  <c r="H261" i="14"/>
  <c r="F262" i="14"/>
  <c r="H262" i="14"/>
  <c r="F263" i="14"/>
  <c r="H263" i="14"/>
  <c r="F264" i="14"/>
  <c r="H264" i="14"/>
  <c r="F265" i="14"/>
  <c r="H265" i="14"/>
  <c r="F266" i="14"/>
  <c r="H266" i="14"/>
  <c r="F267" i="14"/>
  <c r="H267" i="14"/>
  <c r="F268" i="14"/>
  <c r="H268" i="14"/>
  <c r="F269" i="14"/>
  <c r="H269" i="14"/>
  <c r="F270" i="14"/>
  <c r="H270" i="14"/>
  <c r="F271" i="14"/>
  <c r="H271" i="14"/>
  <c r="F272" i="14"/>
  <c r="H272" i="14"/>
  <c r="F273" i="14"/>
  <c r="H273" i="14"/>
  <c r="F274" i="14"/>
  <c r="H274" i="14"/>
  <c r="F275" i="14"/>
  <c r="H275" i="14"/>
  <c r="F276" i="14"/>
  <c r="H276" i="14"/>
  <c r="F277" i="14"/>
  <c r="H277" i="14"/>
  <c r="F278" i="14"/>
  <c r="H278" i="14"/>
  <c r="F279" i="14"/>
  <c r="H279" i="14"/>
  <c r="F280" i="14"/>
  <c r="H280" i="14"/>
  <c r="F281" i="14"/>
  <c r="H281" i="14"/>
  <c r="F282" i="14"/>
  <c r="H282" i="14"/>
  <c r="F283" i="14"/>
  <c r="H283" i="14"/>
  <c r="F284" i="14"/>
  <c r="H284" i="14"/>
  <c r="F285" i="14"/>
  <c r="H285" i="14"/>
  <c r="F286" i="14"/>
  <c r="H286" i="14"/>
  <c r="F287" i="14"/>
  <c r="H287" i="14"/>
  <c r="F288" i="14"/>
  <c r="H288" i="14"/>
  <c r="F289" i="14"/>
  <c r="H289" i="14"/>
  <c r="F290" i="14"/>
  <c r="H290" i="14"/>
  <c r="F291" i="14"/>
  <c r="H291" i="14"/>
  <c r="F292" i="14"/>
  <c r="H292" i="14"/>
  <c r="F293" i="14"/>
  <c r="H293" i="14"/>
  <c r="F294" i="14"/>
  <c r="H294" i="14"/>
  <c r="F295" i="14"/>
  <c r="H295" i="14"/>
  <c r="F296" i="14"/>
  <c r="H296" i="14"/>
  <c r="F297" i="14"/>
  <c r="H297" i="14"/>
  <c r="F298" i="14"/>
  <c r="H298" i="14"/>
  <c r="F299" i="14"/>
  <c r="H299" i="14"/>
  <c r="F300" i="14"/>
  <c r="H300" i="14"/>
  <c r="F301" i="14"/>
  <c r="H301" i="14"/>
  <c r="F302" i="14"/>
  <c r="H302" i="14"/>
  <c r="F303" i="14"/>
  <c r="H303" i="14"/>
  <c r="F304" i="14"/>
  <c r="H304" i="14"/>
  <c r="F305" i="14"/>
  <c r="H305" i="14"/>
  <c r="F306" i="14"/>
  <c r="H306" i="14"/>
  <c r="F307" i="14"/>
  <c r="H307" i="14"/>
  <c r="F308" i="14"/>
  <c r="H308" i="14"/>
  <c r="F309" i="14"/>
  <c r="H309" i="14"/>
  <c r="F310" i="14"/>
  <c r="H310" i="14"/>
  <c r="F311" i="14"/>
  <c r="H311" i="14"/>
  <c r="F312" i="14"/>
  <c r="H312" i="14"/>
  <c r="F313" i="14"/>
  <c r="H313" i="14"/>
  <c r="F314" i="14"/>
  <c r="H314" i="14"/>
  <c r="F315" i="14"/>
  <c r="H315" i="14"/>
  <c r="F316" i="14"/>
  <c r="H316" i="14"/>
  <c r="F317" i="14"/>
  <c r="H317" i="14"/>
  <c r="F318" i="14"/>
  <c r="H318" i="14"/>
  <c r="F319" i="14"/>
  <c r="H319" i="14"/>
  <c r="F320" i="14"/>
  <c r="H320" i="14"/>
  <c r="F321" i="14"/>
  <c r="H321" i="14"/>
  <c r="F322" i="14"/>
  <c r="H322" i="14"/>
  <c r="F323" i="14"/>
  <c r="H323" i="14"/>
  <c r="F324" i="14"/>
  <c r="H324" i="14"/>
  <c r="F325" i="14"/>
  <c r="H325" i="14"/>
  <c r="F326" i="14"/>
  <c r="H326" i="14"/>
  <c r="F327" i="14"/>
  <c r="H327" i="14"/>
  <c r="F328" i="14"/>
  <c r="H328" i="14"/>
  <c r="F329" i="14"/>
  <c r="H329" i="14"/>
  <c r="F330" i="14"/>
  <c r="H330" i="14"/>
  <c r="F331" i="14"/>
  <c r="H331" i="14"/>
  <c r="F332" i="14"/>
  <c r="H332" i="14"/>
  <c r="F333" i="14"/>
  <c r="H333" i="14"/>
  <c r="F334" i="14"/>
  <c r="H334" i="14"/>
  <c r="F335" i="14"/>
  <c r="H335" i="14"/>
  <c r="F336" i="14"/>
  <c r="H336" i="14"/>
  <c r="F337" i="14"/>
  <c r="H337" i="14"/>
  <c r="F338" i="14"/>
  <c r="H338" i="14"/>
  <c r="F339" i="14"/>
  <c r="H339" i="14"/>
  <c r="F340" i="14"/>
  <c r="H340" i="14"/>
  <c r="F341" i="14"/>
  <c r="H341" i="14"/>
  <c r="F342" i="14"/>
  <c r="H342" i="14"/>
  <c r="F343" i="14"/>
  <c r="H343" i="14"/>
  <c r="F344" i="14"/>
  <c r="H344" i="14"/>
  <c r="F345" i="14"/>
  <c r="H345" i="14"/>
  <c r="F346" i="14"/>
  <c r="H346" i="14"/>
  <c r="F347" i="14"/>
  <c r="H347" i="14"/>
  <c r="F348" i="14"/>
  <c r="H348" i="14"/>
  <c r="F349" i="14"/>
  <c r="H349" i="14"/>
  <c r="F350" i="14"/>
  <c r="H350" i="14"/>
  <c r="F351" i="14"/>
  <c r="H351" i="14"/>
  <c r="F352" i="14"/>
  <c r="H352" i="14"/>
  <c r="F353" i="14"/>
  <c r="H353" i="14"/>
  <c r="F354" i="14"/>
  <c r="H354" i="14"/>
  <c r="F355" i="14"/>
  <c r="H355" i="14"/>
  <c r="F356" i="14"/>
  <c r="H356" i="14"/>
  <c r="F357" i="14"/>
  <c r="H357" i="14"/>
  <c r="F358" i="14"/>
  <c r="H358" i="14"/>
  <c r="F359" i="14"/>
  <c r="H359" i="14"/>
  <c r="F360" i="14"/>
  <c r="H360" i="14"/>
  <c r="F361" i="14"/>
  <c r="H361" i="14"/>
  <c r="F362" i="14"/>
  <c r="H362" i="14"/>
  <c r="F363" i="14"/>
  <c r="H363" i="14"/>
  <c r="F364" i="14"/>
  <c r="H364" i="14"/>
  <c r="F365" i="14"/>
  <c r="H365" i="14"/>
  <c r="F366" i="14"/>
  <c r="H366" i="14"/>
  <c r="F367" i="14"/>
  <c r="H367" i="14"/>
  <c r="F368" i="14"/>
  <c r="H368" i="14"/>
  <c r="F369" i="14"/>
  <c r="H369" i="14"/>
  <c r="F370" i="14"/>
  <c r="H370" i="14"/>
  <c r="F371" i="14"/>
  <c r="H371" i="14"/>
  <c r="F372" i="14"/>
  <c r="H372" i="14"/>
  <c r="F373" i="14"/>
  <c r="H373" i="14"/>
  <c r="F374" i="14"/>
  <c r="H374" i="14"/>
  <c r="F375" i="14"/>
  <c r="H375" i="14"/>
  <c r="F376" i="14"/>
  <c r="H376" i="14"/>
  <c r="F377" i="14"/>
  <c r="H377" i="14"/>
  <c r="F378" i="14"/>
  <c r="H378" i="14"/>
  <c r="F379" i="14"/>
  <c r="H379" i="14"/>
  <c r="F380" i="14"/>
  <c r="H380" i="14"/>
  <c r="F381" i="14"/>
  <c r="H381" i="14"/>
  <c r="F382" i="14"/>
  <c r="H382" i="14"/>
  <c r="F383" i="14"/>
  <c r="H383" i="14"/>
  <c r="F384" i="14"/>
  <c r="H384" i="14"/>
  <c r="F385" i="14"/>
  <c r="H385" i="14"/>
  <c r="F386" i="14"/>
  <c r="H386" i="14"/>
  <c r="B58" i="14"/>
  <c r="B57" i="14"/>
  <c r="B56" i="14"/>
  <c r="B55" i="14"/>
  <c r="B54" i="14"/>
  <c r="B53" i="14"/>
  <c r="B52" i="14"/>
  <c r="B51" i="14"/>
  <c r="B50" i="14"/>
  <c r="B49" i="14"/>
  <c r="B48" i="14"/>
  <c r="B47" i="14"/>
  <c r="B46" i="14"/>
  <c r="B45" i="14"/>
  <c r="B44"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 i="14"/>
  <c r="B8" i="14"/>
  <c r="B7" i="14"/>
  <c r="B6" i="14"/>
  <c r="B5" i="14"/>
  <c r="B2" i="14"/>
  <c r="G351" i="14"/>
  <c r="G352" i="14"/>
  <c r="G353" i="14"/>
  <c r="G354" i="14"/>
  <c r="G355" i="14"/>
  <c r="G356" i="14"/>
  <c r="G357" i="14"/>
  <c r="G358" i="14"/>
  <c r="G359" i="14"/>
  <c r="G360" i="14"/>
  <c r="G361" i="14"/>
  <c r="G362" i="14"/>
  <c r="G363" i="14"/>
  <c r="G364" i="14"/>
  <c r="G365" i="14"/>
  <c r="G366" i="14"/>
  <c r="G367" i="14"/>
  <c r="G339" i="14"/>
  <c r="G340" i="14"/>
  <c r="G341" i="14"/>
  <c r="G342" i="14"/>
  <c r="G343" i="14"/>
  <c r="G344" i="14"/>
  <c r="G345" i="14"/>
  <c r="G346" i="14"/>
  <c r="G347" i="14"/>
  <c r="G348" i="14"/>
  <c r="G349" i="14"/>
  <c r="G350" i="14"/>
  <c r="G324" i="14"/>
  <c r="G325" i="14"/>
  <c r="G326" i="14"/>
  <c r="G327" i="14"/>
  <c r="G328" i="14"/>
  <c r="G329" i="14"/>
  <c r="G330" i="14"/>
  <c r="G331" i="14"/>
  <c r="G332" i="14"/>
  <c r="G333" i="14"/>
  <c r="G334" i="14"/>
  <c r="G335" i="14"/>
  <c r="G336" i="14"/>
  <c r="G337" i="14"/>
  <c r="G338" i="14"/>
  <c r="G323" i="14"/>
  <c r="G306" i="14"/>
  <c r="G307" i="14"/>
  <c r="G308" i="14"/>
  <c r="G309" i="14"/>
  <c r="G310" i="14"/>
  <c r="G311" i="14"/>
  <c r="G312" i="14"/>
  <c r="G313" i="14"/>
  <c r="G314" i="14"/>
  <c r="G315" i="14"/>
  <c r="G316" i="14"/>
  <c r="G317" i="14"/>
  <c r="G318" i="14"/>
  <c r="G319" i="14"/>
  <c r="G320" i="14"/>
  <c r="G321" i="14"/>
  <c r="G322" i="14"/>
  <c r="G295" i="14"/>
  <c r="G296" i="14"/>
  <c r="G297" i="14"/>
  <c r="G298" i="14"/>
  <c r="G299" i="14"/>
  <c r="G300" i="14"/>
  <c r="G301" i="14"/>
  <c r="G302" i="14"/>
  <c r="G303" i="14"/>
  <c r="G304" i="14"/>
  <c r="G305" i="14"/>
  <c r="G294" i="14"/>
  <c r="G280" i="14"/>
  <c r="G281" i="14"/>
  <c r="G282" i="14"/>
  <c r="G283" i="14"/>
  <c r="G284" i="14"/>
  <c r="G285" i="14"/>
  <c r="G286" i="14"/>
  <c r="G287" i="14"/>
  <c r="G288" i="14"/>
  <c r="G289" i="14"/>
  <c r="G290" i="14"/>
  <c r="G291" i="14"/>
  <c r="G292" i="14"/>
  <c r="G293" i="14"/>
  <c r="G279" i="14"/>
  <c r="G377" i="14"/>
  <c r="G386" i="14"/>
  <c r="G385" i="14"/>
  <c r="G369" i="14"/>
  <c r="G370" i="14"/>
  <c r="G371" i="14"/>
  <c r="G372" i="14"/>
  <c r="G373" i="14"/>
  <c r="G374" i="14"/>
  <c r="G375" i="14"/>
  <c r="G376" i="14"/>
  <c r="G378" i="14"/>
  <c r="G379" i="14"/>
  <c r="G380" i="14"/>
  <c r="G381" i="14"/>
  <c r="G382" i="14"/>
  <c r="G383" i="14"/>
  <c r="G384" i="14"/>
  <c r="G36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08" i="14"/>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2" i="14"/>
  <c r="AD2" i="14"/>
  <c r="AE2" i="14"/>
  <c r="AF2" i="14"/>
  <c r="AG2" i="14"/>
  <c r="AC75" i="14"/>
  <c r="AC71" i="14"/>
  <c r="AC67" i="14"/>
  <c r="AC63" i="14"/>
  <c r="AC59" i="14"/>
  <c r="AC55" i="14"/>
  <c r="AC51" i="14"/>
  <c r="AC47" i="14"/>
  <c r="AC43" i="14"/>
  <c r="AC39" i="14"/>
  <c r="AC35" i="14"/>
  <c r="J48" i="24"/>
  <c r="J47" i="24"/>
  <c r="AC77" i="14"/>
  <c r="AC73" i="14"/>
  <c r="AC69" i="14"/>
  <c r="AC65" i="14"/>
  <c r="AC61" i="14"/>
  <c r="AC57" i="14"/>
  <c r="AC53" i="14"/>
  <c r="AC49" i="14"/>
  <c r="AC45" i="14"/>
  <c r="AC41" i="14"/>
  <c r="AC37" i="14"/>
  <c r="K18" i="23"/>
  <c r="J44" i="23"/>
  <c r="J45" i="23"/>
  <c r="J31" i="23"/>
  <c r="J47" i="23" s="1"/>
  <c r="J32" i="23"/>
  <c r="J109" i="27"/>
  <c r="J38" i="27"/>
  <c r="J65" i="27" s="1"/>
  <c r="J7" i="27"/>
  <c r="J9" i="22"/>
  <c r="J41" i="22" s="1"/>
  <c r="K9" i="22"/>
  <c r="K41" i="22" s="1"/>
  <c r="K32" i="23"/>
  <c r="K38" i="27"/>
  <c r="K68" i="27"/>
  <c r="K45" i="23"/>
  <c r="K31" i="23"/>
  <c r="K109" i="27"/>
  <c r="AC101" i="14"/>
  <c r="I368" i="14"/>
  <c r="I360" i="14"/>
  <c r="I356" i="14"/>
  <c r="I354" i="14"/>
  <c r="I353" i="14"/>
  <c r="I304" i="14"/>
  <c r="I296" i="14"/>
  <c r="I292" i="14"/>
  <c r="I290" i="14"/>
  <c r="I289" i="14"/>
  <c r="I240" i="14"/>
  <c r="I232" i="14"/>
  <c r="I228" i="14"/>
  <c r="I226" i="14"/>
  <c r="I225" i="14"/>
  <c r="I176" i="14"/>
  <c r="I168" i="14"/>
  <c r="I164" i="14"/>
  <c r="I162" i="14"/>
  <c r="I161" i="14"/>
  <c r="I100" i="14"/>
  <c r="I84" i="14"/>
  <c r="I79" i="14"/>
  <c r="I76" i="14"/>
  <c r="I73" i="14"/>
  <c r="I71" i="14"/>
  <c r="I70" i="14"/>
  <c r="I69" i="14"/>
  <c r="I68" i="14"/>
  <c r="I63" i="14"/>
  <c r="I61" i="14"/>
  <c r="I59" i="14"/>
  <c r="I53" i="14"/>
  <c r="AC60" i="14"/>
  <c r="AC76" i="14"/>
  <c r="I376" i="14"/>
  <c r="I372" i="14"/>
  <c r="I370" i="14"/>
  <c r="I369" i="14"/>
  <c r="I344" i="14"/>
  <c r="I340" i="14"/>
  <c r="I338" i="14"/>
  <c r="I337" i="14"/>
  <c r="I312" i="14"/>
  <c r="I308" i="14"/>
  <c r="I306" i="14"/>
  <c r="I305" i="14"/>
  <c r="I280" i="14"/>
  <c r="I276" i="14"/>
  <c r="I274" i="14"/>
  <c r="I273" i="14"/>
  <c r="I248" i="14"/>
  <c r="I244" i="14"/>
  <c r="I242" i="14"/>
  <c r="I241" i="14"/>
  <c r="I216" i="14"/>
  <c r="I212" i="14"/>
  <c r="I210" i="14"/>
  <c r="I209" i="14"/>
  <c r="I184" i="14"/>
  <c r="I180" i="14"/>
  <c r="I178" i="14"/>
  <c r="I177" i="14"/>
  <c r="I153" i="14"/>
  <c r="I116" i="14"/>
  <c r="I111" i="14"/>
  <c r="I108" i="14"/>
  <c r="I105" i="14"/>
  <c r="I104" i="14"/>
  <c r="I103" i="14"/>
  <c r="I102" i="14"/>
  <c r="I101" i="14"/>
  <c r="I97" i="14"/>
  <c r="I95" i="14"/>
  <c r="I93" i="14"/>
  <c r="I87" i="14"/>
  <c r="I50" i="14"/>
  <c r="I49" i="14"/>
  <c r="I45" i="14"/>
  <c r="I42" i="14"/>
  <c r="I41" i="14"/>
  <c r="I38" i="14"/>
  <c r="I37" i="14"/>
  <c r="I36" i="14"/>
  <c r="I33" i="14"/>
  <c r="I29" i="14"/>
  <c r="I25" i="14"/>
  <c r="I21" i="14"/>
  <c r="AC93" i="14"/>
  <c r="AC44" i="14"/>
  <c r="AC97" i="14"/>
  <c r="AC81" i="14"/>
  <c r="AC52" i="14"/>
  <c r="I380" i="14"/>
  <c r="I378" i="14"/>
  <c r="I377" i="14"/>
  <c r="I364" i="14"/>
  <c r="I362" i="14"/>
  <c r="I361" i="14"/>
  <c r="I348" i="14"/>
  <c r="I346" i="14"/>
  <c r="I345" i="14"/>
  <c r="I332" i="14"/>
  <c r="I330" i="14"/>
  <c r="I329" i="14"/>
  <c r="I316" i="14"/>
  <c r="I314" i="14"/>
  <c r="I313" i="14"/>
  <c r="I300" i="14"/>
  <c r="I298" i="14"/>
  <c r="I297" i="14"/>
  <c r="I284" i="14"/>
  <c r="I282" i="14"/>
  <c r="I281" i="14"/>
  <c r="I268" i="14"/>
  <c r="I266" i="14"/>
  <c r="I265" i="14"/>
  <c r="I252" i="14"/>
  <c r="I250" i="14"/>
  <c r="I249" i="14"/>
  <c r="I236" i="14"/>
  <c r="I234" i="14"/>
  <c r="I233" i="14"/>
  <c r="I220" i="14"/>
  <c r="I218" i="14"/>
  <c r="I217" i="14"/>
  <c r="I204" i="14"/>
  <c r="I202" i="14"/>
  <c r="I201" i="14"/>
  <c r="I188" i="14"/>
  <c r="I186" i="14"/>
  <c r="I185" i="14"/>
  <c r="I172" i="14"/>
  <c r="I170" i="14"/>
  <c r="I169" i="14"/>
  <c r="I156" i="14"/>
  <c r="I154" i="14"/>
  <c r="I72" i="14"/>
  <c r="I152" i="14"/>
  <c r="I151" i="14"/>
  <c r="I150" i="14"/>
  <c r="I145" i="14"/>
  <c r="I141" i="14"/>
  <c r="I124" i="14"/>
  <c r="I121" i="14"/>
  <c r="I120" i="14"/>
  <c r="I118" i="14"/>
  <c r="I117" i="14"/>
  <c r="I113" i="14"/>
  <c r="I109" i="14"/>
  <c r="I92" i="14"/>
  <c r="I89" i="14"/>
  <c r="I88" i="14"/>
  <c r="I86" i="14"/>
  <c r="I85" i="14"/>
  <c r="I81" i="14"/>
  <c r="I77" i="14"/>
  <c r="I58" i="14"/>
  <c r="I55" i="14"/>
  <c r="I54" i="14"/>
  <c r="I52" i="14"/>
  <c r="I26" i="14"/>
  <c r="I22" i="14"/>
  <c r="I20" i="14"/>
  <c r="AC89" i="14"/>
  <c r="AC68" i="14"/>
  <c r="AC36" i="14"/>
  <c r="AC99" i="14"/>
  <c r="AC91" i="14"/>
  <c r="AC83" i="14"/>
  <c r="AC72" i="14"/>
  <c r="AC56" i="14"/>
  <c r="AC40" i="14"/>
  <c r="I382" i="14"/>
  <c r="I381" i="14"/>
  <c r="I374" i="14"/>
  <c r="I373" i="14"/>
  <c r="I366" i="14"/>
  <c r="I365" i="14"/>
  <c r="I358" i="14"/>
  <c r="I357" i="14"/>
  <c r="I350" i="14"/>
  <c r="I349" i="14"/>
  <c r="I342" i="14"/>
  <c r="I341" i="14"/>
  <c r="I334" i="14"/>
  <c r="I333" i="14"/>
  <c r="I326" i="14"/>
  <c r="I325" i="14"/>
  <c r="I318" i="14"/>
  <c r="I317" i="14"/>
  <c r="I310" i="14"/>
  <c r="I309" i="14"/>
  <c r="I302" i="14"/>
  <c r="I301" i="14"/>
  <c r="I294" i="14"/>
  <c r="I293" i="14"/>
  <c r="I286" i="14"/>
  <c r="I285" i="14"/>
  <c r="I278" i="14"/>
  <c r="I277" i="14"/>
  <c r="I270" i="14"/>
  <c r="I269" i="14"/>
  <c r="I262" i="14"/>
  <c r="I261" i="14"/>
  <c r="I254" i="14"/>
  <c r="I253" i="14"/>
  <c r="I246" i="14"/>
  <c r="I245" i="14"/>
  <c r="I238" i="14"/>
  <c r="I237" i="14"/>
  <c r="I230" i="14"/>
  <c r="I229" i="14"/>
  <c r="I222" i="14"/>
  <c r="I221" i="14"/>
  <c r="I214" i="14"/>
  <c r="I213" i="14"/>
  <c r="I206" i="14"/>
  <c r="I205" i="14"/>
  <c r="I198" i="14"/>
  <c r="I197" i="14"/>
  <c r="I190" i="14"/>
  <c r="I189" i="14"/>
  <c r="I182" i="14"/>
  <c r="I181" i="14"/>
  <c r="I174" i="14"/>
  <c r="I173" i="14"/>
  <c r="I166" i="14"/>
  <c r="I165" i="14"/>
  <c r="I158" i="14"/>
  <c r="I157" i="14"/>
  <c r="I147" i="14"/>
  <c r="I65" i="14"/>
  <c r="I144" i="14"/>
  <c r="I142" i="14"/>
  <c r="I128" i="14"/>
  <c r="I126" i="14"/>
  <c r="I112" i="14"/>
  <c r="I110" i="14"/>
  <c r="I96" i="14"/>
  <c r="I94" i="14"/>
  <c r="I80" i="14"/>
  <c r="I78" i="14"/>
  <c r="I62" i="14"/>
  <c r="I60" i="14"/>
  <c r="I46" i="14"/>
  <c r="I44" i="14"/>
  <c r="I30" i="14"/>
  <c r="I28" i="14"/>
  <c r="I14" i="14"/>
  <c r="I12" i="14"/>
  <c r="AC95" i="14"/>
  <c r="AC87" i="14"/>
  <c r="AC79" i="14"/>
  <c r="AC64" i="14"/>
  <c r="AC48" i="14"/>
  <c r="AC33" i="14"/>
  <c r="AC31" i="14"/>
  <c r="AC29" i="14"/>
  <c r="AC27" i="14"/>
  <c r="AC25" i="14"/>
  <c r="AC23" i="14"/>
  <c r="AC21" i="14"/>
  <c r="AC19" i="14"/>
  <c r="AC17" i="14"/>
  <c r="AC15" i="14"/>
  <c r="AC13" i="14"/>
  <c r="AC11" i="14"/>
  <c r="AC9" i="14"/>
  <c r="AC7" i="14"/>
  <c r="AC5" i="14"/>
  <c r="AC3" i="14"/>
  <c r="I383" i="14"/>
  <c r="I379" i="14"/>
  <c r="I375" i="14"/>
  <c r="I371" i="14"/>
  <c r="I367" i="14"/>
  <c r="I363" i="14"/>
  <c r="I359" i="14"/>
  <c r="I355" i="14"/>
  <c r="I351" i="14"/>
  <c r="I347" i="14"/>
  <c r="I343" i="14"/>
  <c r="I339" i="14"/>
  <c r="I335" i="14"/>
  <c r="I331" i="14"/>
  <c r="I327" i="14"/>
  <c r="I323" i="14"/>
  <c r="I319" i="14"/>
  <c r="I315" i="14"/>
  <c r="I311" i="14"/>
  <c r="I307" i="14"/>
  <c r="I303" i="14"/>
  <c r="I299" i="14"/>
  <c r="I295" i="14"/>
  <c r="I291" i="14"/>
  <c r="I287" i="14"/>
  <c r="I283" i="14"/>
  <c r="I279" i="14"/>
  <c r="I275" i="14"/>
  <c r="I271" i="14"/>
  <c r="I267" i="14"/>
  <c r="I263" i="14"/>
  <c r="I259" i="14"/>
  <c r="I255" i="14"/>
  <c r="I251" i="14"/>
  <c r="I247" i="14"/>
  <c r="I243" i="14"/>
  <c r="I239" i="14"/>
  <c r="I235" i="14"/>
  <c r="I231" i="14"/>
  <c r="I227" i="14"/>
  <c r="I223" i="14"/>
  <c r="I219" i="14"/>
  <c r="I215" i="14"/>
  <c r="I211" i="14"/>
  <c r="I207" i="14"/>
  <c r="I203" i="14"/>
  <c r="I199" i="14"/>
  <c r="I195" i="14"/>
  <c r="I191" i="14"/>
  <c r="I187" i="14"/>
  <c r="I183" i="14"/>
  <c r="I179" i="14"/>
  <c r="I175" i="14"/>
  <c r="I171" i="14"/>
  <c r="I167" i="14"/>
  <c r="I163" i="14"/>
  <c r="I159" i="14"/>
  <c r="I155" i="14"/>
  <c r="I146" i="14"/>
  <c r="I138" i="14"/>
  <c r="I130" i="14"/>
  <c r="I122" i="14"/>
  <c r="I114" i="14"/>
  <c r="I106" i="14"/>
  <c r="I98" i="14"/>
  <c r="I90" i="14"/>
  <c r="I82" i="14"/>
  <c r="I74" i="14"/>
  <c r="I64" i="14"/>
  <c r="I56" i="14"/>
  <c r="I48" i="14"/>
  <c r="I40" i="14"/>
  <c r="I32" i="14"/>
  <c r="I24" i="14"/>
  <c r="I16" i="14"/>
  <c r="I8" i="14"/>
  <c r="AC98" i="14"/>
  <c r="AC94" i="14"/>
  <c r="AC90" i="14"/>
  <c r="AC86" i="14"/>
  <c r="AC82" i="14"/>
  <c r="AC78" i="14"/>
  <c r="AC100" i="14"/>
  <c r="AC96" i="14"/>
  <c r="AC92" i="14"/>
  <c r="AC88" i="14"/>
  <c r="AC84" i="14"/>
  <c r="AC80" i="14"/>
  <c r="AC74" i="14"/>
  <c r="AC66" i="14"/>
  <c r="AC58" i="14"/>
  <c r="AC50" i="14"/>
  <c r="AC42" i="14"/>
  <c r="AC34" i="14"/>
  <c r="AC30" i="14"/>
  <c r="AC26" i="14"/>
  <c r="AC22" i="14"/>
  <c r="AC18" i="14"/>
  <c r="AC14" i="14"/>
  <c r="AC10" i="14"/>
  <c r="AC6" i="14"/>
  <c r="AC2" i="14"/>
  <c r="B59" i="14" s="1"/>
  <c r="AC70" i="14"/>
  <c r="AC62" i="14"/>
  <c r="AC54" i="14"/>
  <c r="AC46" i="14"/>
  <c r="AC38" i="14"/>
  <c r="AC32" i="14"/>
  <c r="AC28" i="14"/>
  <c r="AC24" i="14"/>
  <c r="AC20" i="14"/>
  <c r="AC16" i="14"/>
  <c r="AC12" i="14"/>
  <c r="AC8" i="14"/>
  <c r="AC4" i="14"/>
  <c r="J42" i="22" l="1"/>
  <c r="J45" i="22" s="1"/>
  <c r="J43" i="22"/>
  <c r="J46" i="22" s="1"/>
  <c r="K47" i="24"/>
  <c r="K48" i="24"/>
  <c r="K47" i="23"/>
  <c r="K46" i="23"/>
  <c r="K42" i="22"/>
  <c r="K43" i="22"/>
  <c r="K46" i="22" s="1"/>
  <c r="B61" i="14"/>
  <c r="J46" i="23"/>
  <c r="K45" i="22" l="1"/>
</calcChain>
</file>

<file path=xl/sharedStrings.xml><?xml version="1.0" encoding="utf-8"?>
<sst xmlns="http://schemas.openxmlformats.org/spreadsheetml/2006/main" count="872" uniqueCount="461">
  <si>
    <t>Internet adresa:</t>
  </si>
  <si>
    <t>II.  Ukupno novčani izdaci od poslovnih aktivnosti (007 do 012)</t>
  </si>
  <si>
    <t xml:space="preserve">     3. Novčani primici od kamata*</t>
  </si>
  <si>
    <t xml:space="preserve">     4. Novčani primici od dividendi*</t>
  </si>
  <si>
    <t>IV. Ukupno novčani izdaci od investicijskih aktivnosti (022 do 024)</t>
  </si>
  <si>
    <t>V. Ukupno novčani primici od financijskih aktivnosti (028 do 030)</t>
  </si>
  <si>
    <t>VI. Ukupno novčani izdaci od financijskih aktivnosti (032 do 036)</t>
  </si>
  <si>
    <t>Ukupno povećanje novčanog tijeka (014 – 015 + 026 – 027 + 038 – 039)</t>
  </si>
  <si>
    <t>SIF_OBL_ORG</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</si>
  <si>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</si>
  <si>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</si>
  <si>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</si>
  <si>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IZNOS12</t>
  </si>
  <si>
    <t>IZNOS13</t>
  </si>
  <si>
    <t>IZNOS14</t>
  </si>
  <si>
    <t>IZNOS15</t>
  </si>
  <si>
    <t>KONS_MB</t>
  </si>
  <si>
    <t>KONS_NAZ</t>
  </si>
  <si>
    <t>KONS_MJ</t>
  </si>
  <si>
    <t>KONS_POST</t>
  </si>
  <si>
    <t>OVL_OSOBA</t>
  </si>
  <si>
    <t>KONTAKT_EMAIL</t>
  </si>
  <si>
    <t>IMABILJ</t>
  </si>
  <si>
    <t>IMAREVIZ</t>
  </si>
  <si>
    <t>IMAGODIZV</t>
  </si>
  <si>
    <t>IMAODLRASP</t>
  </si>
  <si>
    <t>IMAODLUTVR</t>
  </si>
  <si>
    <t>Prethodna godina</t>
  </si>
  <si>
    <t>Tekuća godina</t>
  </si>
  <si>
    <t>OIB</t>
  </si>
  <si>
    <t>NOVČANI TIJEK OD POSLOVNIH AKTIVNOSTI</t>
  </si>
  <si>
    <t>NOVČANI TIJEK OD INVESTICIJSKIH AKTIVNOSTI</t>
  </si>
  <si>
    <t>NOVČANI TIJEK OD FINANCIJSKIH AKTIVNOSTI</t>
  </si>
  <si>
    <t>Novac i novčani ekvivalenti na početku razdoblja</t>
  </si>
  <si>
    <t>C1) NETO POVEĆANJE NOVČANOG TIJEKA OD FINANCIJSKIH
       AKTIVNOSTI (031-037)</t>
  </si>
  <si>
    <t>C2) NETO SMANJENJE NOVČANOG TIJEKA OD FINANCIJSKIH
       AKTIVNOSTI (037-031)</t>
  </si>
  <si>
    <t/>
  </si>
  <si>
    <t>3</t>
  </si>
  <si>
    <t>4</t>
  </si>
  <si>
    <t xml:space="preserve">   3. Goodwill</t>
  </si>
  <si>
    <t>M.P.</t>
  </si>
  <si>
    <t>KNTRLISTE</t>
  </si>
  <si>
    <t>KTR_BROJ</t>
  </si>
  <si>
    <t>Naziv pozicije</t>
  </si>
  <si>
    <t>AOP</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</si>
  <si>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</si>
  <si>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</si>
  <si>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</si>
  <si>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</si>
  <si>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</si>
  <si>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</si>
  <si>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</si>
  <si>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</si>
  <si>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</si>
  <si>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</si>
  <si>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</si>
  <si>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</si>
  <si>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</si>
  <si>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</si>
  <si>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</si>
  <si>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</si>
  <si>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</si>
  <si>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</si>
  <si>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</si>
  <si>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</si>
  <si>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</si>
  <si>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</si>
  <si>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</si>
  <si>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KONTAKT_OS</t>
  </si>
  <si>
    <t>TEL</t>
  </si>
  <si>
    <t>FAX</t>
  </si>
  <si>
    <t>IMALM</t>
  </si>
  <si>
    <t>KONTROLIRAN</t>
  </si>
  <si>
    <t>Povećanje  novca i novčanih ekvivalenata</t>
  </si>
  <si>
    <t>Smanjenje novca i novčanih ekvivalenata</t>
  </si>
  <si>
    <t>Novac i novčani ekvivalenti na kraju razdoblja</t>
  </si>
  <si>
    <t xml:space="preserve">     1. Novčani primici od prodaje dugotrajne materijalne i nematerijalne imovine</t>
  </si>
  <si>
    <t xml:space="preserve">     2. Novčani primici od prodaje vlasničkih i dužničkih instrumenata</t>
  </si>
  <si>
    <t xml:space="preserve">     5. Ostali novčani primici od investicijskih aktivnosti</t>
  </si>
  <si>
    <t>KTR_LISTAMB</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</si>
  <si>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</si>
  <si>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</si>
  <si>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</si>
  <si>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</si>
  <si>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</si>
  <si>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</si>
  <si>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</si>
  <si>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</si>
  <si>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Ukupno smanjenje novčanog tijeka (015 – 014 + 027 – 026 + 039 – 038)</t>
  </si>
  <si>
    <t>A1) NETO POVEĆANJE NOVČANOG TIJEKA OD POSLOVNIH 
       AKTIVNOSTI (006-013)</t>
  </si>
  <si>
    <t>A2) NETO SMANJENJE NOVČANOG TIJEKA OD POSLOVNIH 
       AKTIVNOSTI (013-006)</t>
  </si>
  <si>
    <t>B1) NETO POVEĆANJE NOVČANOG TIJEKA OD INVESTICIJSKIH
       AKTIVNOSTI (021-025)</t>
  </si>
  <si>
    <t>B2) NETO SMANJENJE NOVČANOG TIJEKA OD INVESTICIJSKIH
       AKTIVNOSTI (025-021)</t>
  </si>
  <si>
    <t>VP</t>
  </si>
  <si>
    <t>777</t>
  </si>
  <si>
    <t>VER</t>
  </si>
  <si>
    <t>* Primici s osnove kamata i dividendi mogu se razvrstati kao i poslovne aktivnosti (MRS 7 Dodatak A)</t>
  </si>
  <si>
    <t>III. Ukupno novčani primici od investicijskih aktivnosti (016 do 020)</t>
  </si>
  <si>
    <t>IZVJEŠTAJ O NOVČANOM TIJEKU - Direktna metoda</t>
  </si>
  <si>
    <t>I.  Ukupno novčani primici od poslovnih aktivnosti (001 do 005)</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</si>
  <si>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</si>
  <si>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</si>
  <si>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</si>
  <si>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</si>
  <si>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</si>
  <si>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</si>
  <si>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</si>
  <si>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</si>
  <si>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</si>
  <si>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</si>
  <si>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</si>
  <si>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RDG</t>
  </si>
  <si>
    <t>PK</t>
  </si>
  <si>
    <t>GOD_OBR</t>
  </si>
  <si>
    <t>1100</t>
  </si>
  <si>
    <t>BIL</t>
  </si>
  <si>
    <t>DOD</t>
  </si>
  <si>
    <t>NTI</t>
  </si>
  <si>
    <t>NTD</t>
  </si>
  <si>
    <t>DECIMALE</t>
  </si>
  <si>
    <t>do</t>
  </si>
  <si>
    <t>KNTBR</t>
  </si>
  <si>
    <t>IZNOS01</t>
  </si>
  <si>
    <t>IZNOS02</t>
  </si>
  <si>
    <t>IZNOS03</t>
  </si>
  <si>
    <t>IZNOS04</t>
  </si>
  <si>
    <t>IZNOS05</t>
  </si>
  <si>
    <t>IZNOS06</t>
  </si>
  <si>
    <t>IZNOS07</t>
  </si>
  <si>
    <t>IZNOS08</t>
  </si>
  <si>
    <t>IZNOS09</t>
  </si>
  <si>
    <t>IZNOS10</t>
  </si>
  <si>
    <t>IZNOS11</t>
  </si>
  <si>
    <t>MB</t>
  </si>
  <si>
    <t>MBS</t>
  </si>
  <si>
    <t>NAZIV</t>
  </si>
  <si>
    <t>POSTA</t>
  </si>
  <si>
    <t>MJESTO</t>
  </si>
  <si>
    <t>ADRESA</t>
  </si>
  <si>
    <t>DJELAT</t>
  </si>
  <si>
    <t>OPCINA</t>
  </si>
  <si>
    <t>ZUPANIJA</t>
  </si>
  <si>
    <t>VRSTA_IZV</t>
  </si>
  <si>
    <t>OPIS</t>
  </si>
  <si>
    <t>VRIJEDNOST</t>
  </si>
  <si>
    <t>OBRAZAC</t>
  </si>
  <si>
    <t>SIFRA</t>
  </si>
  <si>
    <t>BILJESKA</t>
  </si>
  <si>
    <t>IMARDG</t>
  </si>
  <si>
    <t>IMABIL</t>
  </si>
  <si>
    <t>IMADOD</t>
  </si>
  <si>
    <t>IMANTD</t>
  </si>
  <si>
    <t>IMANTI</t>
  </si>
  <si>
    <t>IMAPK</t>
  </si>
  <si>
    <t>DATUMOD</t>
  </si>
  <si>
    <t>DATUMDO</t>
  </si>
  <si>
    <t xml:space="preserve">  u razdoblju od</t>
  </si>
  <si>
    <r>
      <t xml:space="preserve">AOP
</t>
    </r>
    <r>
      <rPr>
        <b/>
        <sz val="8"/>
        <rFont val="Arial"/>
        <family val="2"/>
        <charset val="238"/>
      </rPr>
      <t>oznaka</t>
    </r>
  </si>
  <si>
    <t>03454088</t>
  </si>
  <si>
    <t>010006549</t>
  </si>
  <si>
    <t>18928523252</t>
  </si>
  <si>
    <t>PODRAVKA prehrambena industrija d.d., KOPRIVNICA</t>
  </si>
  <si>
    <t>KOPRIVNICA</t>
  </si>
  <si>
    <t>ANTE STARČEVIĆA 32</t>
  </si>
  <si>
    <t>podravka@podravka.hr</t>
  </si>
  <si>
    <t>www.podravka.com</t>
  </si>
  <si>
    <t>KOPRIVNIČKO-KRIŽEVAČKA</t>
  </si>
  <si>
    <t>1039</t>
  </si>
  <si>
    <t>BELUPO d.d.</t>
  </si>
  <si>
    <t>ITAL-ICE d.o.o.</t>
  </si>
  <si>
    <t>DANICA d.o.o.</t>
  </si>
  <si>
    <t>PODRAVKA POLSKA SP z.o.o.</t>
  </si>
  <si>
    <t>PODRAVKA LAGRIS a.s.</t>
  </si>
  <si>
    <t>PODRAVKA SARAJEVO d.o.o.</t>
  </si>
  <si>
    <t>Koprivnica</t>
  </si>
  <si>
    <t>Poreč</t>
  </si>
  <si>
    <t>Dolni Lhota u Luhačovic, Češka</t>
  </si>
  <si>
    <t>Sarajevo, BiH</t>
  </si>
  <si>
    <t>3805140</t>
  </si>
  <si>
    <t>0991279</t>
  </si>
  <si>
    <t>3746011</t>
  </si>
  <si>
    <t>5981449907</t>
  </si>
  <si>
    <t>3042510487</t>
  </si>
  <si>
    <t>20188537</t>
  </si>
  <si>
    <t>048 651 200</t>
  </si>
  <si>
    <t>048 651 805</t>
  </si>
  <si>
    <t>Vitković Miroslav</t>
  </si>
  <si>
    <t>draga.celiscak@podravka.hr</t>
  </si>
  <si>
    <t>REV</t>
  </si>
  <si>
    <t>GFI</t>
  </si>
  <si>
    <t>Bepo: 1.260,865 obveznice PBZ +13,251</t>
  </si>
  <si>
    <t>Geopodravina -200+zaklade 30+ udjel podd 100</t>
  </si>
  <si>
    <t>Stanovi 1.671,   + depoziti 4.895+ 1.382 Vulherc+ostalo</t>
  </si>
  <si>
    <t>Prema  REV- u</t>
  </si>
  <si>
    <t>fondovi PODD -4.796+ BEPO : 10.004+ MJENICE 25.720</t>
  </si>
  <si>
    <t>depozit 45.788</t>
  </si>
  <si>
    <t>Dug imovina za PODD -5.101+ Huma-3.665 + ostala potraživanja</t>
  </si>
  <si>
    <t>Item</t>
  </si>
  <si>
    <t xml:space="preserve">Last year (net)
</t>
  </si>
  <si>
    <t>Current year
(net)</t>
  </si>
  <si>
    <t>ASSETS</t>
  </si>
  <si>
    <t xml:space="preserve">A)  RECEIVABLES FOR SUBSCRIBED BUT  NOT PAID-IN  CAPITAL </t>
  </si>
  <si>
    <t>I. INTANGIBLE ASSETS (004 to 009)</t>
  </si>
  <si>
    <t xml:space="preserve">   4. Prepayments for purchase of intangible assets </t>
  </si>
  <si>
    <t xml:space="preserve">   5. Intangible assets in progress</t>
  </si>
  <si>
    <t xml:space="preserve">   6. Other intangible assets</t>
  </si>
  <si>
    <t>II. TANGIBLE ASSETS (011 to 019)</t>
  </si>
  <si>
    <t xml:space="preserve">    1. Land</t>
  </si>
  <si>
    <t xml:space="preserve">    2. Buildings</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</si>
  <si>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</si>
  <si>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</si>
  <si>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</si>
  <si>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</si>
  <si>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</si>
  <si>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1. Investments (shares) with related parties </t>
  </si>
  <si>
    <t xml:space="preserve">     3. Participating interest (shares)</t>
  </si>
  <si>
    <t xml:space="preserve">     4. Investments in securities</t>
  </si>
  <si>
    <t xml:space="preserve">     6. Treasury shares and investments </t>
  </si>
  <si>
    <t>IV. RECEIVABLES (029 to 031)</t>
  </si>
  <si>
    <t xml:space="preserve">     1.Receivables from related parties</t>
  </si>
  <si>
    <t xml:space="preserve">     3. Other receivables</t>
  </si>
  <si>
    <t>V. DEFERRED TAX ASSETS</t>
  </si>
  <si>
    <t>I. INVENTORIES (035 to 041)</t>
  </si>
  <si>
    <t xml:space="preserve">   1. Raw-material and supplies</t>
  </si>
  <si>
    <t xml:space="preserve">   2. Work in progress</t>
  </si>
  <si>
    <t xml:space="preserve">   3. Unfinished products and semi-products </t>
  </si>
  <si>
    <t xml:space="preserve">   5. Trade goods</t>
  </si>
  <si>
    <t xml:space="preserve">   6. Prepayments for inventories</t>
  </si>
  <si>
    <t xml:space="preserve">   7. Other assets held for sales</t>
  </si>
  <si>
    <t>II. RECEIVABLES (043 to 048)</t>
  </si>
  <si>
    <t xml:space="preserve">   1. Receivables from related parties </t>
  </si>
  <si>
    <t xml:space="preserve">   2. Trade receivables</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</si>
  <si>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</si>
  <si>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</si>
  <si>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</si>
  <si>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</si>
  <si>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 xml:space="preserve">     3. Participating interests (shares) </t>
  </si>
  <si>
    <t xml:space="preserve">     7. Other financial assets </t>
  </si>
  <si>
    <t>D)  PREPAID EXPENSES AND ACCRUED REVENUE</t>
  </si>
  <si>
    <t>E)  LOSS BEYOND CAPITAL</t>
  </si>
  <si>
    <t>F)  TOTAL ASSETS (001+002+033+058+059)</t>
  </si>
  <si>
    <t>G)  OFF-BALANCE RECORDS</t>
  </si>
  <si>
    <t>A)  CAPITAL AND RESERVES (063+064+065+071+072-073+074-075+076)</t>
  </si>
  <si>
    <t>I. SUBSCRIBED CAPITAL</t>
  </si>
  <si>
    <t>II. CAPITAL RESERVES</t>
  </si>
  <si>
    <t>III.RESERVES FROM PROFIT (066+067-068+069+070)</t>
  </si>
  <si>
    <t>2. Reserves for treasury shares</t>
  </si>
  <si>
    <t>3. Treasury shares and investments (item to be deducted)</t>
  </si>
  <si>
    <t>4. Statutory reserves</t>
  </si>
  <si>
    <t>5. Other reserves</t>
  </si>
  <si>
    <t>IV. REVALUATION RESERVES</t>
  </si>
  <si>
    <t>V. RETAINED EARNINGS</t>
  </si>
  <si>
    <t>VI. LOSS CARRIED FORWARD</t>
  </si>
  <si>
    <t>VII. PROFIT FOR THE BUSINESS YEAR</t>
  </si>
  <si>
    <t>VIII. LOSS FOR THE BUSINESS YEAR</t>
  </si>
  <si>
    <t>IX. MINORITY INTERESTS</t>
  </si>
  <si>
    <t>B)  PROVISIONS (078 to 080)</t>
  </si>
  <si>
    <t xml:space="preserve">     1. Provisions for retirement allowances, severance pay, and other similar liabilities </t>
  </si>
  <si>
    <t xml:space="preserve">     3. Other provisions</t>
  </si>
  <si>
    <t xml:space="preserve">     1. Liabilities to related parties</t>
  </si>
  <si>
    <t xml:space="preserve">     3. Liabilities to banks and other financial institutions </t>
  </si>
  <si>
    <t xml:space="preserve">     4. Liabilities for prepayments</t>
  </si>
  <si>
    <t xml:space="preserve">     6. Liabilities for securities</t>
  </si>
  <si>
    <t xml:space="preserve">     7. Liabilities to employees</t>
  </si>
  <si>
    <t xml:space="preserve">     8. Liabilities for taxes, contributions and other payments </t>
  </si>
  <si>
    <t xml:space="preserve">     9. Liabilities based on share in result </t>
  </si>
  <si>
    <t>E) DEFFERED PAYMENT OF COSTS AND  ACCRUED REVENUE</t>
  </si>
  <si>
    <t>F) TOTAL – LIABILITIES (062+077+081+090+102)</t>
  </si>
  <si>
    <t xml:space="preserve">APPENDIX to balance sheet(to be filled in by entrepreneur that prepares consolidated annual financial report) </t>
  </si>
  <si>
    <t>CAPITAL AND RESERVES</t>
  </si>
  <si>
    <t xml:space="preserve">1. Subscribed to shareholders in mother company </t>
  </si>
  <si>
    <t>2. Subscribed to minority interest</t>
  </si>
  <si>
    <r>
      <t xml:space="preserve">AOP
</t>
    </r>
    <r>
      <rPr>
        <b/>
        <sz val="8"/>
        <rFont val="Arial"/>
        <family val="2"/>
        <charset val="238"/>
      </rPr>
      <t>code</t>
    </r>
  </si>
  <si>
    <t>BALANCE SHEET</t>
  </si>
  <si>
    <t xml:space="preserve">            as at</t>
  </si>
  <si>
    <t>AOP
code</t>
  </si>
  <si>
    <t>Last year</t>
  </si>
  <si>
    <t>Current year</t>
  </si>
  <si>
    <t xml:space="preserve">  for the period</t>
  </si>
  <si>
    <t>PROFIT &amp; LOSS ACCOUNT</t>
  </si>
  <si>
    <t xml:space="preserve">   3. Other operating revenues</t>
  </si>
  <si>
    <t>II. OPERATING EXPENSES (112-113+114+118+122+123+124+127+128)</t>
  </si>
  <si>
    <t xml:space="preserve">    1. Impairment of inventories of work in progress and  finished products
         i and finished products  </t>
  </si>
  <si>
    <t xml:space="preserve">    2. Increase of inventories of work in progress and finished products
          and finished products  </t>
  </si>
  <si>
    <t xml:space="preserve">    3. Material costs (115 to 117)</t>
  </si>
  <si>
    <t xml:space="preserve">        a) Cost of raw-materials and supplies</t>
  </si>
  <si>
    <t xml:space="preserve">        b) Costs of goods sold</t>
  </si>
  <si>
    <t xml:space="preserve">        c) Other external costs</t>
  </si>
  <si>
    <t xml:space="preserve">   4. Staff costs (119 to 121)</t>
  </si>
  <si>
    <t xml:space="preserve">        a) Net  salaries and wages</t>
  </si>
  <si>
    <t xml:space="preserve">        c) Contributions on salaries</t>
  </si>
  <si>
    <t xml:space="preserve">   5. Depreciation</t>
  </si>
  <si>
    <t xml:space="preserve">   6. Other costs</t>
  </si>
  <si>
    <t xml:space="preserve">   7. Value adjustment (125+126)</t>
  </si>
  <si>
    <t xml:space="preserve">   8. Provisions</t>
  </si>
  <si>
    <t xml:space="preserve">   9. Other operating costs</t>
  </si>
  <si>
    <t>III. FINANCIAL REVENUES (130 to 134)</t>
  </si>
  <si>
    <t xml:space="preserve">     1. Interests, currency differences, dividends and other revenues based on relation with related parties</t>
  </si>
  <si>
    <t xml:space="preserve">     2. Interests, currency differences, dividends and other revenues based on relations with not related parties
         </t>
  </si>
  <si>
    <t xml:space="preserve">     3. Portion of revenue from associated parties and participating interests</t>
  </si>
  <si>
    <t xml:space="preserve">     4. Unrealized gains (revenues)</t>
  </si>
  <si>
    <t xml:space="preserve">     5. Other financial revenues</t>
  </si>
  <si>
    <t>IV. FINANCIAL EXPENSE (136 to 139)</t>
  </si>
  <si>
    <t xml:space="preserve">    3. Unrealized loss (expense) from financial assets</t>
  </si>
  <si>
    <t>V.    EXTRA - OTHER REVENUES</t>
  </si>
  <si>
    <t>VI.   EXTRA - OTHER EXPENSE</t>
  </si>
  <si>
    <t>VII. TOTAL REVENUES (107+129+140)</t>
  </si>
  <si>
    <t>VIII. TOTAL EXPENSE (111+135+141)</t>
  </si>
  <si>
    <t>IX.   PROFIT BEFORE TAX (142-143)</t>
  </si>
  <si>
    <t>X.    LOSS BEFORE TAX (143-142)</t>
  </si>
  <si>
    <t>XI.   PROFIT TAX</t>
  </si>
  <si>
    <t>XII.  PROFIT IN THE PERIOD (144-146)</t>
  </si>
  <si>
    <t>XIII. LOSS IN THE PERIOD (145+146) or (146-144)</t>
  </si>
  <si>
    <t xml:space="preserve">APPENDIX to P&amp;L account (to be filled in by entrepreneur that prepares consolidated annual financial report) </t>
  </si>
  <si>
    <t xml:space="preserve">XIV.*  PROFIT SUBSCRIBED TO HOLDERS OF CAPITAL IN MOTHER COMPANY </t>
  </si>
  <si>
    <t>XV.*   PROFIT SUBSCRIBED TO MINORITY INTERESTS</t>
  </si>
  <si>
    <t xml:space="preserve">XVI.*  LOSS SUBSCRIBED TO HOLDERS OF CAPITAL IN MOTHER COMPANY </t>
  </si>
  <si>
    <t xml:space="preserve">XVII.* LOSS SUBSCRIBED TO MINORITY INTEREST </t>
  </si>
  <si>
    <t>CASH FLOW STATEMENT  - INDIRECT METHOD</t>
  </si>
  <si>
    <t>CASH FLOW FROM OPERATING ACTIVITIES</t>
  </si>
  <si>
    <t xml:space="preserve">   1. Net profit </t>
  </si>
  <si>
    <t xml:space="preserve">   2. Depreciation</t>
  </si>
  <si>
    <t xml:space="preserve">   5. Decrease in inventories</t>
  </si>
  <si>
    <t xml:space="preserve">   6. Other increase in cash flow</t>
  </si>
  <si>
    <t>I. Total increase in cash flow from operating activities  (001 to 006)</t>
  </si>
  <si>
    <t xml:space="preserve">   3. Increase in inventories</t>
  </si>
  <si>
    <t xml:space="preserve">   4. Other decrease in cash flow</t>
  </si>
  <si>
    <t>II. Total decrease in cash flow from operating activities  (008 to 011)</t>
  </si>
  <si>
    <t>A1) NET INCREASE IN CASH FLOW FROM OPERATING ACTIVITIES 
       AKTIVNOSTI (007-012)</t>
  </si>
  <si>
    <t>A2) NET DECREASE IN IN CASH FLOW FROM OPERATING ACTIVITIES
       AKTIVNOSTI (012-007)</t>
  </si>
  <si>
    <t xml:space="preserve">   3. Proceeds from interests</t>
  </si>
  <si>
    <t xml:space="preserve">   4. Proceeds from dividends</t>
  </si>
  <si>
    <t xml:space="preserve">   5. Other cash inflows from investing activities</t>
  </si>
  <si>
    <t>III. Total cash inflows from investing activities (015 to 019)</t>
  </si>
  <si>
    <t xml:space="preserve">   3. Other cash outflow for investing activities </t>
  </si>
  <si>
    <t>IV. Total cash outflow for investing activities (021 do 023)</t>
  </si>
  <si>
    <t>B1) NET INCREASE IN CASH FLOW FROM INVESTING ACTIVITIES (020-024)</t>
  </si>
  <si>
    <t>B2) NET DECREASE IN CASH FLOW FROM INVESTING ACTIVITIES
       AKTIVNOSTI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</si>
  <si>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</si>
  <si>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</si>
  <si>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</si>
  <si>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</si>
  <si>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</si>
  <si>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</si>
  <si>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</si>
  <si>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</si>
  <si>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</si>
  <si>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</si>
  <si>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</si>
  <si>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AKTIVNOSTI (030-036)</t>
  </si>
  <si>
    <t>C2) NET DECREASE  IN CASH FLOW FROM FINANCIAL ACTIVITIES 
       AKTIVNOSTI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</si>
  <si>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</si>
  <si>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</si>
  <si>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</si>
  <si>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</si>
  <si>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</si>
  <si>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</si>
  <si>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CONSOLIDATED STATEMENT OF CHANGES IN SHAREHOLDERS EQUITY</t>
  </si>
  <si>
    <t>for the period</t>
  </si>
  <si>
    <t xml:space="preserve">  1. Subscribed capital</t>
  </si>
  <si>
    <t xml:space="preserve">  2. Capital reserves</t>
  </si>
  <si>
    <t xml:space="preserve">  3. Reserves from profit</t>
  </si>
  <si>
    <t xml:space="preserve">  4. Retained earnings or loss carried forward</t>
  </si>
  <si>
    <t xml:space="preserve">  5. Profit or loss for the bussines year </t>
  </si>
  <si>
    <t xml:space="preserve">  6. Revaluation tangible assets</t>
  </si>
  <si>
    <t xml:space="preserve">  7. Revaluation intangible assets</t>
  </si>
  <si>
    <t xml:space="preserve">  9. Other revaluation</t>
  </si>
  <si>
    <t>10. Total capital and reserves (AOP 001 do 009)</t>
  </si>
  <si>
    <t xml:space="preserve">11. Effect of changes in foreign exchange rates </t>
  </si>
  <si>
    <t xml:space="preserve">12. Deffered taxes </t>
  </si>
  <si>
    <t>13. Protection of cash flow</t>
  </si>
  <si>
    <t>14. Change of accounting policy</t>
  </si>
  <si>
    <t>15. Correction significant mistakes of previous period</t>
  </si>
  <si>
    <t>16. Other changes of capital</t>
  </si>
  <si>
    <t>17. Total increase or decrease of equity (AOP 011 do 016)</t>
  </si>
  <si>
    <t xml:space="preserve">17 a. Subscribed to shareholders in mother company </t>
  </si>
  <si>
    <t>17 b.  Subscribed to minority interest</t>
  </si>
  <si>
    <t>Appendix 1</t>
  </si>
  <si>
    <t>Reporting period:</t>
  </si>
  <si>
    <t>to</t>
  </si>
  <si>
    <t>Registration number (MB)</t>
  </si>
  <si>
    <t>Identification number of subject (MBS)</t>
  </si>
  <si>
    <t>Personal identification number (OIB)</t>
  </si>
  <si>
    <t>Issueer company:</t>
  </si>
  <si>
    <t>Postal code and place</t>
  </si>
  <si>
    <t>Street and number</t>
  </si>
  <si>
    <t xml:space="preserve"> E-mail address:</t>
  </si>
  <si>
    <t>Code and name of comune/town</t>
  </si>
  <si>
    <t>Code and  county name</t>
  </si>
  <si>
    <t>Number of employees</t>
  </si>
  <si>
    <t>(at quarter end)</t>
  </si>
  <si>
    <t>Consolidated statement</t>
  </si>
  <si>
    <t>Yes</t>
  </si>
  <si>
    <t xml:space="preserve"> NKD/NWC code:</t>
  </si>
  <si>
    <t xml:space="preserve"> Subsidiaries subject to consolidation (according to IFRS):</t>
  </si>
  <si>
    <t>Registration number:</t>
  </si>
  <si>
    <t>Kostrzyn, Poljska</t>
  </si>
  <si>
    <t>Book keeping service:</t>
  </si>
  <si>
    <t>Contact person:</t>
  </si>
  <si>
    <t xml:space="preserve">Draga Celiščak </t>
  </si>
  <si>
    <t>(fill in only surname and name of contact person)</t>
  </si>
  <si>
    <t>Phone number:</t>
  </si>
  <si>
    <t>Fascimile:</t>
  </si>
  <si>
    <t>E-mail address:</t>
  </si>
  <si>
    <t>Surname and name</t>
  </si>
  <si>
    <t>(authorised person for representation)</t>
  </si>
  <si>
    <t xml:space="preserve">Disclosure documents: </t>
  </si>
  <si>
    <t>1. Financial statements (balance sheet, profit and loss account, cash flow statement, statement of changes in</t>
  </si>
  <si>
    <t xml:space="preserve">  shareholders' equity and notes to the financial statements </t>
  </si>
  <si>
    <t>2. Statement of responsible persons for preparation of financial statements</t>
  </si>
  <si>
    <t>3. Report of the Management Board on position of the Company</t>
  </si>
  <si>
    <t>(signed by authorised person for representation)</t>
  </si>
  <si>
    <t>Annual financial report of entrepreneur  - GFI-POD</t>
  </si>
  <si>
    <t xml:space="preserve">   1. Assets development </t>
  </si>
  <si>
    <t xml:space="preserve">   2. Concessions, patents, licences fees, trade and service marks, software and other rights</t>
  </si>
  <si>
    <t xml:space="preserve">    3. Plant and equipment</t>
  </si>
  <si>
    <t xml:space="preserve">    9. Investments in buildings</t>
  </si>
  <si>
    <t>B)  LONG-TERM ASSETS (003+010+020+028+032)</t>
  </si>
  <si>
    <t>III. LONG-TERM FINANCIAL ASSETS (021 to 027)</t>
  </si>
  <si>
    <t xml:space="preserve">     2. Loans given to related parties </t>
  </si>
  <si>
    <t xml:space="preserve">     5. Loans, deposits and similar assets</t>
  </si>
  <si>
    <t xml:space="preserve">     7. Other long - term financial assets </t>
  </si>
  <si>
    <t xml:space="preserve">     2. Receivables from based on trade loans</t>
  </si>
  <si>
    <t>C) SHORT TERM ASSETS (034+042+049+057)</t>
  </si>
  <si>
    <t xml:space="preserve">   4. Finished goods</t>
  </si>
  <si>
    <t>III. SHORT TERM FINANCIAL ASSETS (050 to 056)</t>
  </si>
  <si>
    <t xml:space="preserve">     2. Loans given to related parties</t>
  </si>
  <si>
    <t xml:space="preserve">     5. Loans, deposits, etc. </t>
  </si>
  <si>
    <t>IV. CASH AT BANK AND IN CASHIER</t>
  </si>
  <si>
    <t>LIABILITIES AND CAPITAL</t>
  </si>
  <si>
    <t>1. Reserves prescribed by low</t>
  </si>
  <si>
    <t xml:space="preserve">     2. Provisions for tax liabilities</t>
  </si>
  <si>
    <t>C)  LONG - TERM LIABILITIES (082 to 089)</t>
  </si>
  <si>
    <t xml:space="preserve">     2. Liabilities for loans, deposits etc.</t>
  </si>
  <si>
    <t xml:space="preserve">     5. Accounts payable</t>
  </si>
  <si>
    <t xml:space="preserve">     7. Other long-term liabilities</t>
  </si>
  <si>
    <t xml:space="preserve">     8. Deferred tax liability</t>
  </si>
  <si>
    <t>D)  SHORT - TERM LIABILITIES (091 to 101)</t>
  </si>
  <si>
    <t xml:space="preserve">   10. Liabilities based on short-term assets held for sale </t>
  </si>
  <si>
    <t xml:space="preserve">   11. Other short - term liabilities</t>
  </si>
  <si>
    <t xml:space="preserve">   1. Sales revenues</t>
  </si>
  <si>
    <t>I. OPERATING REVENUES (108 to 110)</t>
  </si>
  <si>
    <t xml:space="preserve">   2. Revenues from use of own products, goods and services </t>
  </si>
  <si>
    <t xml:space="preserve">        b) Cost for taxes and contributions from salaries </t>
  </si>
  <si>
    <t xml:space="preserve">       a) long-term assets (financial assets excluded)</t>
  </si>
  <si>
    <t xml:space="preserve">       b) short - term assets (financial assets excluded)</t>
  </si>
  <si>
    <t xml:space="preserve">    1. Interests, currency differences and other expenses from related parties</t>
  </si>
  <si>
    <t xml:space="preserve">    2. Interests, currency differences and other expenses from unrelated parties and other entities
</t>
  </si>
  <si>
    <t xml:space="preserve">    4. Other financial expenses</t>
  </si>
  <si>
    <t xml:space="preserve">   3. Increase in short term liabilities</t>
  </si>
  <si>
    <t xml:space="preserve">   1. Decrease in short term liabilities</t>
  </si>
  <si>
    <t xml:space="preserve">   4. Decrease in short term receivables</t>
  </si>
  <si>
    <t xml:space="preserve">   2. Increase in short term receivables</t>
  </si>
  <si>
    <t xml:space="preserve">CASH FLOW FROM INVESTING ACTIVITIES </t>
  </si>
  <si>
    <t xml:space="preserve">   1. Cash inflows from sales of long-term tangible and intangible assets </t>
  </si>
  <si>
    <t xml:space="preserve">   2. Cash inflows from sales of  equity and debt  instruments </t>
  </si>
  <si>
    <t xml:space="preserve">   1. Cash outflow for purchase of long-term tangible and intangible assets </t>
  </si>
  <si>
    <t xml:space="preserve">   2. Cash outflow for acquisition of equity and debt financial instruments </t>
  </si>
  <si>
    <t>Notes</t>
  </si>
  <si>
    <t xml:space="preserve">Main business characteristics and significant events in 2010
The net profit of the Podravka Group for the year 2010 without nonrecurrent items is HRK 151.1 million
1. The total sales of the Podravka Group in the year 2010 amounted to HRK 3,522.3 million, which represents a drop of 2% compared to the same period of last year. The sales of the Strategic Business Area (SBA) Food and Beverages totalled HRK 2,778.1 million, which is a sales drop of 2% while the sales of the SBA Pharmaceuticals totalled HRK 744.2 million, representing a sales drop of 1%.
2. The operating costs/expenses of the Podravka Group are HRK 133.6 million lesser (-4%).
3. The operating profit (EBIT) of the Podravka Group totalled HRK 204.9 million while the operating margin (EBIT) was 5.8%.
4. The realised net profit of the Podravka Group is HRK 84.2 million after provisions for the contractual relations with OTP Bank Nyrt in the amount of HRK 21 million, adjusted bond value of HRK 34.2 million and severance payments paid in the amount of HRK 12.5 million.
5. The total value of capital investments in the observed period totalled HRK 87.4 million.
6. Croatian consumers awarded the Best Buy Award to Podravka as the best Croatian company when comparing the ratio of price and product quality. This certificate is awarded by the Best Buy Award Croatia in cooperation with the companies Axios and PriceWaterhouseCooper. Podravka won certificates in eight categories: Ready-made meals (canned food), Food seasonings, Soups in bags, Preserved vegetables, Preserved fruit, Canned fish, Breakfast cereal and Side dishes.
7. In November 2010 Podravka started the production of Beef goulash in the USA. Podravka’s popular Beef goulash is made in the USA following the original recipe and the recognisable brand as sold in Croatia, many countries of Europe and Australia.
8. The Management Board of Podravka d.d. brought the Decision on refinancing short term indebtedness with a syndicated loan in the amount of EUR 100 million for a term of five years.
The accounting policy in 2010 year did not change.
</t>
  </si>
  <si>
    <t xml:space="preserve">  8. Revaluation financial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</si>
</sst>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0"/>
  </numFmts>
  <fonts count="22" x14ac:knownFonts="1">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10"/>
      <name val="Arial"/>
      <family val="2"/>
      <charset val="238"/>
    </font>
    <font>
      <b/>
      <sz val="12"/>
      <name val="Arial"/>
      <family val="2"/>
      <charset val="238"/>
    </font>
    <font>
      <sz val="10"/>
      <color indexed="8"/>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sz val="11"/>
      <name val="Arial"/>
      <family val="2"/>
      <charset val="238"/>
    </font>
    <font>
      <b/>
      <sz val="8"/>
      <name val="Arial"/>
      <family val="2"/>
      <charset val="238"/>
    </font>
    <font>
      <sz val="10"/>
      <name val="Arial"/>
      <family val="2"/>
      <charset val="238"/>
    </font>
    <font>
      <b/>
      <sz val="9"/>
      <name val="Arial"/>
      <family val="2"/>
      <charset val="238"/>
    </font>
    <font>
      <b/>
      <sz val="8"/>
      <name val="Arial"/>
      <family val="2"/>
      <charset val="238"/>
    </font>
    <font>
      <sz val="10"/>
      <name val="Arial"/>
      <family val="2"/>
      <charset val="238"/>
    </font>
  </fonts>
  <fills count="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gray125">
        <fgColor indexed="22"/>
        <bgColor indexed="22"/>
      </patternFill>
    </fill>
  </fills>
  <borders count="4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right/>
      <top style="hair">
        <color indexed="64"/>
      </top>
      <bottom style="hair">
        <color indexed="64"/>
      </bottom>
      <diagonal/>
    </border>
    <border>
      <left style="thin">
        <color indexed="64"/>
      </left>
      <right/>
      <top style="thin">
        <color indexed="64"/>
      </top>
      <bottom style="medium">
        <color indexed="22"/>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13" fillId="0" borderId="0">
      <alignment vertical="top"/>
    </xf>
    <xf numFmtId="0" fontId="6" fillId="0" borderId="0"/>
    <xf numFmtId="0" fontId="9" fillId="0" borderId="0">
      <alignment vertical="top"/>
    </xf>
  </cellStyleXfs>
  <cellXfs count="305">
    <xf numFmtId="0" fontId="0" fillId="0" borderId="0" xfId="0"/>
    <xf numFmtId="0" fontId="4" fillId="0" borderId="0" xfId="0" applyFont="1" applyFill="1" applyBorder="1" applyAlignment="1">
      <alignment vertical="center" wrapText="1"/>
    </xf>
    <xf numFmtId="0" fontId="4" fillId="0" borderId="0" xfId="0" applyFont="1" applyFill="1" applyBorder="1" applyAlignment="1">
      <alignment vertical="center"/>
    </xf>
    <xf numFmtId="0" fontId="1" fillId="0" borderId="0" xfId="0" applyFont="1" applyFill="1" applyBorder="1" applyAlignment="1">
      <alignment vertical="center"/>
    </xf>
    <xf numFmtId="167" fontId="3" fillId="0" borderId="1" xfId="0" applyNumberFormat="1" applyFont="1" applyFill="1" applyBorder="1" applyAlignment="1">
      <alignment horizontal="center" vertical="center"/>
    </xf>
    <xf numFmtId="167" fontId="3" fillId="0" borderId="2" xfId="0" applyNumberFormat="1" applyFont="1" applyFill="1" applyBorder="1" applyAlignment="1">
      <alignment horizontal="center" vertical="center"/>
    </xf>
    <xf numFmtId="167" fontId="3" fillId="0" borderId="3" xfId="0" applyNumberFormat="1" applyFont="1" applyFill="1" applyBorder="1" applyAlignment="1">
      <alignment horizontal="center" vertical="center"/>
    </xf>
    <xf numFmtId="167" fontId="3" fillId="0" borderId="4" xfId="0" applyNumberFormat="1" applyFont="1" applyFill="1" applyBorder="1" applyAlignment="1">
      <alignment horizontal="center" vertical="center"/>
    </xf>
    <xf numFmtId="49" fontId="0" fillId="0" borderId="0" xfId="0" applyNumberFormat="1"/>
    <xf numFmtId="3" fontId="0" fillId="0" borderId="0" xfId="0" applyNumberFormat="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1" fontId="0" fillId="0" borderId="0" xfId="0" applyNumberFormat="1"/>
    <xf numFmtId="0" fontId="0" fillId="0" borderId="9" xfId="0" applyBorder="1"/>
    <xf numFmtId="49" fontId="0" fillId="0" borderId="9" xfId="0" applyNumberFormat="1" applyBorder="1"/>
    <xf numFmtId="0" fontId="0" fillId="0" borderId="10" xfId="0" applyFill="1" applyBorder="1"/>
    <xf numFmtId="2" fontId="0" fillId="0" borderId="0" xfId="0" applyNumberFormat="1"/>
    <xf numFmtId="49" fontId="0" fillId="0" borderId="0" xfId="0" applyNumberFormat="1" applyBorder="1"/>
    <xf numFmtId="2" fontId="0" fillId="0" borderId="9" xfId="0" applyNumberFormat="1" applyBorder="1"/>
    <xf numFmtId="3" fontId="1" fillId="0" borderId="11" xfId="0" applyNumberFormat="1" applyFont="1" applyFill="1" applyBorder="1" applyAlignment="1" applyProtection="1">
      <alignment vertical="center"/>
      <protection locked="0"/>
    </xf>
    <xf numFmtId="3" fontId="1" fillId="2" borderId="11" xfId="0" applyNumberFormat="1" applyFont="1" applyFill="1" applyBorder="1" applyAlignment="1" applyProtection="1">
      <alignment vertical="center"/>
      <protection hidden="1"/>
    </xf>
    <xf numFmtId="3" fontId="1" fillId="2" borderId="12" xfId="0" applyNumberFormat="1" applyFont="1" applyFill="1" applyBorder="1" applyAlignment="1" applyProtection="1">
      <alignment vertical="center"/>
      <protection hidden="1"/>
    </xf>
    <xf numFmtId="3" fontId="1" fillId="0" borderId="13" xfId="0" applyNumberFormat="1" applyFont="1" applyFill="1" applyBorder="1" applyAlignment="1" applyProtection="1">
      <alignment vertical="center"/>
      <protection locked="0"/>
    </xf>
    <xf numFmtId="3" fontId="1" fillId="0" borderId="12" xfId="0" applyNumberFormat="1" applyFont="1" applyFill="1" applyBorder="1" applyAlignment="1" applyProtection="1">
      <alignment vertical="center"/>
      <protection locked="0"/>
    </xf>
    <xf numFmtId="3" fontId="1" fillId="0" borderId="14" xfId="0" applyNumberFormat="1" applyFont="1" applyFill="1" applyBorder="1" applyAlignment="1" applyProtection="1">
      <alignment vertical="center"/>
      <protection locked="0"/>
    </xf>
    <xf numFmtId="3" fontId="1" fillId="2" borderId="1" xfId="0" applyNumberFormat="1" applyFont="1" applyFill="1" applyBorder="1" applyAlignment="1" applyProtection="1">
      <alignment vertical="center"/>
      <protection hidden="1"/>
    </xf>
    <xf numFmtId="3" fontId="1" fillId="0" borderId="1" xfId="0" applyNumberFormat="1" applyFont="1" applyFill="1" applyBorder="1" applyAlignment="1" applyProtection="1">
      <alignment vertical="center"/>
      <protection locked="0"/>
    </xf>
    <xf numFmtId="3" fontId="1" fillId="0" borderId="15" xfId="0" applyNumberFormat="1" applyFont="1" applyFill="1" applyBorder="1" applyAlignment="1" applyProtection="1">
      <alignment vertical="center"/>
      <protection locked="0"/>
    </xf>
    <xf numFmtId="3" fontId="1" fillId="0" borderId="4" xfId="0" applyNumberFormat="1" applyFont="1" applyFill="1" applyBorder="1" applyAlignment="1" applyProtection="1">
      <alignment vertical="center"/>
      <protection locked="0"/>
    </xf>
    <xf numFmtId="3" fontId="1" fillId="2" borderId="4" xfId="0" applyNumberFormat="1" applyFont="1" applyFill="1" applyBorder="1" applyAlignment="1" applyProtection="1">
      <alignment vertical="center"/>
      <protection hidden="1"/>
    </xf>
    <xf numFmtId="1" fontId="0" fillId="0" borderId="9" xfId="0" applyNumberFormat="1" applyBorder="1"/>
    <xf numFmtId="1" fontId="0" fillId="0" borderId="16" xfId="0" applyNumberFormat="1" applyBorder="1"/>
    <xf numFmtId="1" fontId="0" fillId="0" borderId="5" xfId="0" applyNumberFormat="1" applyBorder="1"/>
    <xf numFmtId="1" fontId="0" fillId="0" borderId="0" xfId="0" applyNumberFormat="1" applyBorder="1"/>
    <xf numFmtId="3" fontId="1" fillId="2" borderId="13" xfId="0" applyNumberFormat="1" applyFont="1" applyFill="1" applyBorder="1" applyAlignment="1" applyProtection="1">
      <alignment vertical="center"/>
      <protection hidden="1"/>
    </xf>
    <xf numFmtId="3" fontId="1" fillId="2" borderId="14" xfId="0" applyNumberFormat="1" applyFont="1" applyFill="1" applyBorder="1" applyAlignment="1" applyProtection="1">
      <alignment vertical="center"/>
      <protection hidden="1"/>
    </xf>
    <xf numFmtId="0" fontId="8" fillId="0" borderId="0" xfId="4" applyFont="1" applyAlignment="1">
      <alignment horizontal="center"/>
    </xf>
    <xf numFmtId="0" fontId="13" fillId="0" borderId="0" xfId="4" applyFont="1">
      <alignment vertical="top"/>
    </xf>
    <xf numFmtId="0" fontId="7" fillId="0" borderId="0" xfId="4" applyFont="1" applyAlignment="1">
      <alignment horizontal="center"/>
    </xf>
    <xf numFmtId="0" fontId="13" fillId="0" borderId="0" xfId="4" applyFont="1" applyAlignment="1"/>
    <xf numFmtId="0" fontId="14" fillId="0" borderId="0" xfId="4" applyFont="1" applyFill="1" applyBorder="1" applyAlignment="1">
      <alignment horizontal="center" vertical="center"/>
    </xf>
    <xf numFmtId="0" fontId="7" fillId="0" borderId="0" xfId="4" applyFont="1" applyFill="1" applyBorder="1" applyAlignment="1" applyProtection="1">
      <alignment horizontal="center" vertical="center"/>
      <protection hidden="1"/>
    </xf>
    <xf numFmtId="0" fontId="15" fillId="0" borderId="5" xfId="4"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wrapText="1"/>
      <protection hidden="1"/>
    </xf>
    <xf numFmtId="0" fontId="17" fillId="3" borderId="17" xfId="0" applyFont="1" applyFill="1" applyBorder="1" applyAlignment="1" applyProtection="1">
      <alignment horizontal="center" vertical="center" wrapText="1"/>
      <protection hidden="1"/>
    </xf>
    <xf numFmtId="0" fontId="17" fillId="3" borderId="18" xfId="0" applyFont="1" applyFill="1" applyBorder="1" applyAlignment="1" applyProtection="1">
      <alignment horizontal="center" vertical="center" wrapText="1"/>
      <protection hidden="1"/>
    </xf>
    <xf numFmtId="0" fontId="17" fillId="3" borderId="18" xfId="0" applyFont="1" applyFill="1" applyBorder="1" applyAlignment="1" applyProtection="1">
      <alignment horizontal="center" vertical="center"/>
      <protection hidden="1"/>
    </xf>
    <xf numFmtId="0" fontId="13" fillId="0" borderId="0" xfId="0" applyFont="1"/>
    <xf numFmtId="167" fontId="3" fillId="0" borderId="14" xfId="0" applyNumberFormat="1" applyFont="1" applyFill="1" applyBorder="1" applyAlignment="1">
      <alignment horizontal="center" vertical="center"/>
    </xf>
    <xf numFmtId="0" fontId="18" fillId="0" borderId="0" xfId="4" applyFont="1" applyBorder="1" applyAlignment="1">
      <alignment horizontal="center" vertical="center"/>
    </xf>
    <xf numFmtId="0" fontId="18" fillId="0" borderId="0" xfId="4" applyFont="1" applyBorder="1" applyAlignment="1">
      <alignment horizontal="center"/>
    </xf>
    <xf numFmtId="0" fontId="18" fillId="0" borderId="0" xfId="0" applyFont="1"/>
    <xf numFmtId="0" fontId="18" fillId="0" borderId="0" xfId="4" applyFont="1" applyBorder="1" applyAlignment="1"/>
    <xf numFmtId="0" fontId="19" fillId="3" borderId="17" xfId="0" applyFont="1" applyFill="1" applyBorder="1" applyAlignment="1">
      <alignment horizontal="center" vertical="center" wrapText="1"/>
    </xf>
    <xf numFmtId="0" fontId="21" fillId="0" borderId="0" xfId="0" applyFont="1"/>
    <xf numFmtId="0" fontId="20" fillId="3" borderId="18" xfId="0" applyFont="1" applyFill="1" applyBorder="1" applyAlignment="1">
      <alignment horizontal="center" vertical="center"/>
    </xf>
    <xf numFmtId="49" fontId="20" fillId="3" borderId="18" xfId="0" applyNumberFormat="1" applyFont="1" applyFill="1" applyBorder="1" applyAlignment="1">
      <alignment horizontal="center" vertical="center" wrapText="1"/>
    </xf>
    <xf numFmtId="167" fontId="19" fillId="0" borderId="1" xfId="0" applyNumberFormat="1" applyFont="1" applyFill="1" applyBorder="1" applyAlignment="1">
      <alignment horizontal="center" vertical="center"/>
    </xf>
    <xf numFmtId="3" fontId="2" fillId="0" borderId="11"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center"/>
      <protection locked="0"/>
    </xf>
    <xf numFmtId="3" fontId="2" fillId="2" borderId="11" xfId="0" applyNumberFormat="1" applyFont="1" applyFill="1" applyBorder="1" applyAlignment="1" applyProtection="1">
      <alignment vertical="center"/>
      <protection hidden="1"/>
    </xf>
    <xf numFmtId="3" fontId="2" fillId="2" borderId="1" xfId="0" applyNumberFormat="1" applyFont="1" applyFill="1" applyBorder="1" applyAlignment="1" applyProtection="1">
      <alignment vertical="center"/>
      <protection hidden="1"/>
    </xf>
    <xf numFmtId="167" fontId="19" fillId="0" borderId="4" xfId="0" applyNumberFormat="1" applyFont="1" applyFill="1" applyBorder="1" applyAlignment="1">
      <alignment horizontal="center" vertical="center"/>
    </xf>
    <xf numFmtId="3" fontId="2" fillId="2" borderId="12" xfId="0" applyNumberFormat="1" applyFont="1" applyFill="1" applyBorder="1" applyAlignment="1" applyProtection="1">
      <alignment vertical="center"/>
      <protection hidden="1"/>
    </xf>
    <xf numFmtId="3" fontId="2" fillId="2" borderId="4" xfId="0" applyNumberFormat="1" applyFont="1" applyFill="1" applyBorder="1" applyAlignment="1" applyProtection="1">
      <alignment vertical="center"/>
      <protection hidden="1"/>
    </xf>
    <xf numFmtId="0" fontId="20" fillId="3" borderId="17" xfId="0" applyFont="1" applyFill="1" applyBorder="1" applyAlignment="1">
      <alignment horizontal="center" vertical="center" wrapText="1"/>
    </xf>
    <xf numFmtId="0" fontId="20" fillId="0" borderId="0" xfId="0" applyFont="1"/>
    <xf numFmtId="0" fontId="18" fillId="0" borderId="0" xfId="4" applyFont="1" applyAlignment="1">
      <alignment wrapText="1"/>
    </xf>
    <xf numFmtId="0" fontId="18" fillId="0" borderId="0" xfId="4" applyFont="1" applyBorder="1" applyAlignment="1">
      <alignment wrapText="1"/>
    </xf>
    <xf numFmtId="3" fontId="13" fillId="0" borderId="0" xfId="0" applyNumberFormat="1" applyFont="1"/>
    <xf numFmtId="3" fontId="1" fillId="0" borderId="19" xfId="0" applyNumberFormat="1" applyFont="1" applyFill="1" applyBorder="1" applyAlignment="1" applyProtection="1">
      <alignment vertical="center"/>
      <protection locked="0"/>
    </xf>
    <xf numFmtId="0" fontId="17" fillId="3" borderId="20" xfId="0" applyFont="1" applyFill="1" applyBorder="1" applyAlignment="1" applyProtection="1">
      <alignment horizontal="center" vertical="center" wrapText="1"/>
      <protection hidden="1"/>
    </xf>
    <xf numFmtId="0" fontId="4" fillId="0" borderId="0" xfId="2" applyFont="1" applyAlignment="1"/>
    <xf numFmtId="0" fontId="13" fillId="0" borderId="0" xfId="2" applyFont="1" applyAlignment="1"/>
    <xf numFmtId="14" fontId="3" fillId="2" borderId="9" xfId="2" applyNumberFormat="1" applyFont="1" applyFill="1" applyBorder="1" applyAlignment="1" applyProtection="1">
      <alignment horizontal="center" vertical="center"/>
      <protection locked="0" hidden="1"/>
    </xf>
    <xf numFmtId="0" fontId="4" fillId="0" borderId="16" xfId="2" applyFont="1" applyFill="1" applyBorder="1" applyAlignment="1" applyProtection="1">
      <alignment horizontal="center" vertical="center"/>
      <protection locked="0" hidden="1"/>
    </xf>
    <xf numFmtId="0" fontId="3" fillId="0" borderId="0" xfId="2" applyFont="1" applyFill="1" applyBorder="1" applyAlignment="1" applyProtection="1">
      <alignment horizontal="left" vertical="center"/>
      <protection hidden="1"/>
    </xf>
    <xf numFmtId="0" fontId="4" fillId="0" borderId="0" xfId="2" applyFont="1" applyFill="1" applyBorder="1" applyAlignment="1" applyProtection="1">
      <alignment horizontal="left" vertical="center" wrapText="1"/>
      <protection hidden="1"/>
    </xf>
    <xf numFmtId="0" fontId="4" fillId="0" borderId="0" xfId="2" applyFont="1" applyFill="1" applyBorder="1" applyAlignment="1" applyProtection="1">
      <alignment vertical="center"/>
      <protection hidden="1"/>
    </xf>
    <xf numFmtId="0" fontId="4" fillId="0" borderId="0" xfId="2" applyFont="1" applyFill="1" applyBorder="1" applyAlignment="1" applyProtection="1">
      <alignment horizontal="center" vertical="center" wrapText="1"/>
      <protection hidden="1"/>
    </xf>
    <xf numFmtId="0" fontId="4" fillId="0" borderId="0" xfId="2" applyFont="1" applyBorder="1" applyAlignment="1" applyProtection="1">
      <alignment horizontal="left" vertical="center" wrapText="1"/>
      <protection hidden="1"/>
    </xf>
    <xf numFmtId="0" fontId="4" fillId="0" borderId="0" xfId="2" applyFont="1" applyBorder="1" applyAlignment="1" applyProtection="1">
      <protection hidden="1"/>
    </xf>
    <xf numFmtId="0" fontId="4" fillId="0" borderId="0" xfId="2" applyFont="1" applyAlignment="1" applyProtection="1">
      <protection hidden="1"/>
    </xf>
    <xf numFmtId="0" fontId="11" fillId="0" borderId="0" xfId="2" applyFont="1" applyBorder="1" applyAlignment="1" applyProtection="1">
      <alignment horizontal="right" vertical="center" wrapText="1"/>
      <protection hidden="1"/>
    </xf>
    <xf numFmtId="0" fontId="11" fillId="0" borderId="0" xfId="2" applyFont="1" applyAlignment="1" applyProtection="1">
      <alignment horizontal="right"/>
      <protection hidden="1"/>
    </xf>
    <xf numFmtId="0" fontId="11" fillId="0" borderId="0" xfId="2" applyNumberFormat="1" applyFont="1" applyFill="1" applyBorder="1" applyAlignment="1" applyProtection="1">
      <alignment horizontal="right" vertical="center" shrinkToFit="1"/>
      <protection locked="0" hidden="1"/>
    </xf>
    <xf numFmtId="0" fontId="11" fillId="0" borderId="0" xfId="2" applyFont="1" applyFill="1" applyBorder="1" applyAlignment="1" applyProtection="1">
      <alignment horizontal="left" vertical="center"/>
      <protection hidden="1"/>
    </xf>
    <xf numFmtId="0" fontId="4" fillId="0" borderId="0" xfId="2" applyFont="1" applyFill="1" applyBorder="1" applyAlignment="1" applyProtection="1">
      <protection hidden="1"/>
    </xf>
    <xf numFmtId="0" fontId="4" fillId="0" borderId="0" xfId="2" applyFont="1" applyAlignment="1" applyProtection="1">
      <alignment horizontal="right" vertical="center"/>
      <protection hidden="1"/>
    </xf>
    <xf numFmtId="0" fontId="4" fillId="0" borderId="0" xfId="2" applyFont="1" applyAlignment="1" applyProtection="1">
      <alignment wrapText="1"/>
      <protection hidden="1"/>
    </xf>
    <xf numFmtId="0" fontId="4" fillId="0" borderId="0" xfId="2" applyFont="1" applyAlignment="1" applyProtection="1">
      <alignment horizontal="right"/>
      <protection hidden="1"/>
    </xf>
    <xf numFmtId="0" fontId="4" fillId="0" borderId="0" xfId="2" applyFont="1" applyAlignment="1" applyProtection="1">
      <alignment horizontal="right" wrapText="1"/>
      <protection hidden="1"/>
    </xf>
    <xf numFmtId="0" fontId="4" fillId="0" borderId="0" xfId="2" applyFont="1" applyBorder="1" applyAlignment="1" applyProtection="1">
      <alignment horizontal="left"/>
      <protection hidden="1"/>
    </xf>
    <xf numFmtId="0" fontId="4" fillId="0" borderId="0" xfId="2" applyFont="1" applyBorder="1" applyAlignment="1" applyProtection="1">
      <alignment vertical="top"/>
      <protection hidden="1"/>
    </xf>
    <xf numFmtId="1" fontId="3" fillId="2" borderId="21" xfId="2" applyNumberFormat="1" applyFont="1" applyFill="1" applyBorder="1" applyAlignment="1" applyProtection="1">
      <alignment horizontal="center" vertical="center"/>
      <protection locked="0" hidden="1"/>
    </xf>
    <xf numFmtId="0" fontId="4" fillId="0" borderId="0" xfId="2" applyFont="1" applyBorder="1" applyAlignment="1" applyProtection="1">
      <alignment horizontal="right"/>
      <protection hidden="1"/>
    </xf>
    <xf numFmtId="0" fontId="3" fillId="0" borderId="0" xfId="2" applyFont="1" applyFill="1" applyBorder="1" applyAlignment="1" applyProtection="1">
      <alignment horizontal="right" vertical="center"/>
      <protection locked="0" hidden="1"/>
    </xf>
    <xf numFmtId="3" fontId="3" fillId="0" borderId="21" xfId="2" applyNumberFormat="1" applyFont="1" applyFill="1" applyBorder="1" applyAlignment="1" applyProtection="1">
      <alignment horizontal="right" vertical="center"/>
      <protection locked="0" hidden="1"/>
    </xf>
    <xf numFmtId="0" fontId="4" fillId="0" borderId="0" xfId="2" applyFont="1" applyFill="1" applyBorder="1" applyAlignment="1" applyProtection="1">
      <alignment vertical="top"/>
      <protection hidden="1"/>
    </xf>
    <xf numFmtId="0" fontId="3" fillId="2" borderId="21" xfId="2" applyFont="1" applyFill="1" applyBorder="1" applyAlignment="1" applyProtection="1">
      <alignment horizontal="center" vertical="center"/>
      <protection locked="0" hidden="1"/>
    </xf>
    <xf numFmtId="0" fontId="3" fillId="0" borderId="0" xfId="2" applyFont="1" applyBorder="1" applyAlignment="1" applyProtection="1">
      <alignment vertical="top"/>
      <protection hidden="1"/>
    </xf>
    <xf numFmtId="49" fontId="3" fillId="0" borderId="21" xfId="2" applyNumberFormat="1" applyFont="1" applyFill="1" applyBorder="1" applyAlignment="1" applyProtection="1">
      <alignment horizontal="right" vertical="center"/>
      <protection locked="0" hidden="1"/>
    </xf>
    <xf numFmtId="0" fontId="4" fillId="0" borderId="0" xfId="2" applyFont="1" applyBorder="1" applyAlignment="1" applyProtection="1">
      <alignment horizontal="left" vertical="top" wrapText="1"/>
      <protection hidden="1"/>
    </xf>
    <xf numFmtId="0" fontId="4" fillId="0" borderId="0" xfId="2" applyFont="1" applyBorder="1" applyAlignment="1" applyProtection="1">
      <alignment horizontal="center" vertical="center"/>
      <protection locked="0" hidden="1"/>
    </xf>
    <xf numFmtId="0" fontId="4" fillId="0" borderId="0" xfId="2" applyFont="1" applyBorder="1" applyAlignment="1" applyProtection="1">
      <alignment vertical="top" wrapText="1"/>
      <protection hidden="1"/>
    </xf>
    <xf numFmtId="0" fontId="4" fillId="0" borderId="0" xfId="2" applyFont="1" applyBorder="1" applyAlignment="1" applyProtection="1">
      <alignment wrapText="1"/>
      <protection hidden="1"/>
    </xf>
    <xf numFmtId="0" fontId="4" fillId="0" borderId="0" xfId="2" applyFont="1" applyAlignment="1" applyProtection="1">
      <alignment horizontal="left" vertical="top" indent="2"/>
      <protection hidden="1"/>
    </xf>
    <xf numFmtId="0" fontId="4" fillId="0" borderId="0" xfId="2" applyFont="1" applyAlignment="1" applyProtection="1">
      <alignment horizontal="left" vertical="top" wrapText="1" indent="2"/>
      <protection hidden="1"/>
    </xf>
    <xf numFmtId="0" fontId="4" fillId="0" borderId="0" xfId="2" applyFont="1" applyBorder="1" applyAlignment="1" applyProtection="1">
      <alignment horizontal="right" vertical="top"/>
      <protection hidden="1"/>
    </xf>
    <xf numFmtId="0" fontId="4" fillId="0" borderId="0" xfId="2" applyFont="1" applyBorder="1" applyAlignment="1" applyProtection="1">
      <alignment horizontal="center" vertical="top"/>
      <protection hidden="1"/>
    </xf>
    <xf numFmtId="0" fontId="4" fillId="0" borderId="0" xfId="2" applyFont="1" applyBorder="1" applyAlignment="1" applyProtection="1">
      <alignment horizontal="center"/>
      <protection hidden="1"/>
    </xf>
    <xf numFmtId="0" fontId="3" fillId="2" borderId="0" xfId="2" applyFont="1" applyFill="1" applyBorder="1" applyAlignment="1" applyProtection="1">
      <alignment horizontal="right" vertical="center"/>
      <protection locked="0" hidden="1"/>
    </xf>
    <xf numFmtId="0" fontId="4" fillId="0" borderId="0" xfId="2" applyFont="1" applyBorder="1" applyAlignment="1"/>
    <xf numFmtId="49" fontId="3" fillId="2" borderId="0" xfId="2" applyNumberFormat="1" applyFont="1" applyFill="1" applyBorder="1" applyAlignment="1" applyProtection="1">
      <alignment horizontal="center" vertical="center"/>
      <protection locked="0" hidden="1"/>
    </xf>
    <xf numFmtId="49" fontId="3" fillId="0" borderId="0" xfId="2" applyNumberFormat="1" applyFont="1" applyBorder="1" applyAlignment="1" applyProtection="1">
      <alignment horizontal="center" vertical="center"/>
      <protection locked="0" hidden="1"/>
    </xf>
    <xf numFmtId="0" fontId="4" fillId="0" borderId="0" xfId="2" applyFont="1" applyBorder="1" applyAlignment="1" applyProtection="1">
      <alignment horizontal="left" vertical="top"/>
      <protection hidden="1"/>
    </xf>
    <xf numFmtId="0" fontId="4" fillId="0" borderId="22" xfId="2" applyFont="1" applyBorder="1" applyAlignment="1" applyProtection="1">
      <protection hidden="1"/>
    </xf>
    <xf numFmtId="0" fontId="4" fillId="0" borderId="0" xfId="2" applyFont="1" applyAlignment="1" applyProtection="1">
      <alignment vertical="top"/>
      <protection hidden="1"/>
    </xf>
    <xf numFmtId="0" fontId="4" fillId="0" borderId="0" xfId="2" applyFont="1" applyAlignment="1" applyProtection="1">
      <alignment horizontal="left"/>
      <protection hidden="1"/>
    </xf>
    <xf numFmtId="0" fontId="4" fillId="0" borderId="0" xfId="2" applyFont="1" applyBorder="1" applyAlignment="1" applyProtection="1">
      <alignment vertical="center"/>
      <protection hidden="1"/>
    </xf>
    <xf numFmtId="0" fontId="12" fillId="0" borderId="0" xfId="2" applyFont="1" applyBorder="1" applyAlignment="1" applyProtection="1">
      <alignment vertical="center"/>
      <protection hidden="1"/>
    </xf>
    <xf numFmtId="0" fontId="12" fillId="0" borderId="0" xfId="2" applyFont="1" applyFill="1" applyBorder="1" applyAlignment="1" applyProtection="1">
      <alignment vertical="center"/>
      <protection hidden="1"/>
    </xf>
    <xf numFmtId="0" fontId="3" fillId="0" borderId="0" xfId="2" applyFont="1" applyAlignment="1" applyProtection="1">
      <alignment vertical="center"/>
      <protection hidden="1"/>
    </xf>
    <xf numFmtId="0" fontId="4" fillId="0" borderId="23" xfId="2" applyFont="1" applyBorder="1" applyAlignment="1" applyProtection="1">
      <protection hidden="1"/>
    </xf>
    <xf numFmtId="0" fontId="4" fillId="0" borderId="23" xfId="2" applyFont="1" applyBorder="1" applyAlignment="1"/>
    <xf numFmtId="0" fontId="4" fillId="0" borderId="0" xfId="2" applyFont="1" applyFill="1" applyBorder="1" applyAlignment="1" applyProtection="1">
      <alignment horizontal="right" vertical="top" wrapText="1"/>
      <protection hidden="1"/>
    </xf>
    <xf numFmtId="4" fontId="13" fillId="0" borderId="0" xfId="0" applyNumberFormat="1" applyFont="1"/>
    <xf numFmtId="0" fontId="8" fillId="0" borderId="0" xfId="4" applyFont="1" applyFill="1" applyBorder="1" applyAlignment="1">
      <alignment horizontal="center" vertical="center" wrapText="1"/>
    </xf>
    <xf numFmtId="0" fontId="13" fillId="0" borderId="0" xfId="0" applyFont="1" applyBorder="1" applyAlignment="1">
      <alignment horizontal="center" vertical="center" wrapText="1"/>
    </xf>
    <xf numFmtId="14" fontId="7" fillId="2" borderId="0" xfId="4" applyNumberFormat="1" applyFont="1" applyFill="1" applyBorder="1" applyAlignment="1" applyProtection="1">
      <alignment horizontal="center" vertical="center"/>
      <protection locked="0" hidden="1"/>
    </xf>
    <xf numFmtId="49" fontId="17" fillId="3" borderId="18" xfId="0" applyNumberFormat="1" applyFont="1" applyFill="1" applyBorder="1" applyAlignment="1">
      <alignment horizontal="center" vertical="center" wrapText="1"/>
    </xf>
    <xf numFmtId="49" fontId="17" fillId="3" borderId="18" xfId="0" applyNumberFormat="1" applyFont="1" applyFill="1" applyBorder="1" applyAlignment="1">
      <alignment horizontal="center" vertical="center"/>
    </xf>
    <xf numFmtId="0" fontId="13" fillId="0" borderId="0" xfId="0" applyFont="1" applyAlignment="1">
      <alignment vertical="top"/>
    </xf>
    <xf numFmtId="0" fontId="8" fillId="0" borderId="0" xfId="4" applyFont="1" applyFill="1" applyBorder="1" applyAlignment="1">
      <alignment horizontal="center" vertical="center"/>
    </xf>
    <xf numFmtId="0" fontId="13" fillId="0" borderId="0" xfId="4" applyFont="1" applyBorder="1" applyAlignment="1">
      <alignment horizontal="center" vertical="center"/>
    </xf>
    <xf numFmtId="0" fontId="7" fillId="0" borderId="5" xfId="4" applyFont="1" applyFill="1" applyBorder="1" applyAlignment="1" applyProtection="1">
      <alignment horizontal="center" vertical="center"/>
      <protection hidden="1"/>
    </xf>
    <xf numFmtId="0" fontId="13" fillId="0" borderId="0" xfId="4" applyFont="1" applyBorder="1" applyAlignment="1">
      <alignment horizontal="center"/>
    </xf>
    <xf numFmtId="0" fontId="13" fillId="0" borderId="0" xfId="4" applyFont="1" applyBorder="1" applyAlignment="1"/>
    <xf numFmtId="0" fontId="17" fillId="3" borderId="18" xfId="0" applyFont="1" applyFill="1" applyBorder="1" applyAlignment="1">
      <alignment horizontal="center" vertical="center"/>
    </xf>
    <xf numFmtId="0" fontId="8" fillId="0" borderId="0" xfId="2" applyFont="1" applyAlignment="1"/>
    <xf numFmtId="0" fontId="3" fillId="0" borderId="0" xfId="2" applyFont="1" applyFill="1" applyBorder="1" applyAlignment="1" applyProtection="1">
      <alignment horizontal="left" vertical="center" wrapText="1"/>
      <protection hidden="1"/>
    </xf>
    <xf numFmtId="0" fontId="3" fillId="0" borderId="5" xfId="2" applyFont="1" applyFill="1" applyBorder="1" applyAlignment="1" applyProtection="1">
      <alignment horizontal="left" vertical="center" wrapText="1"/>
      <protection hidden="1"/>
    </xf>
    <xf numFmtId="0" fontId="10" fillId="0" borderId="0" xfId="2" applyFont="1" applyBorder="1" applyAlignment="1" applyProtection="1">
      <alignment horizontal="center" vertical="center" wrapText="1"/>
      <protection hidden="1"/>
    </xf>
    <xf numFmtId="0" fontId="4" fillId="0" borderId="0" xfId="2" applyFont="1" applyAlignment="1" applyProtection="1">
      <alignment horizontal="right" vertical="center"/>
      <protection hidden="1"/>
    </xf>
    <xf numFmtId="0" fontId="4" fillId="0" borderId="5" xfId="2" applyFont="1" applyBorder="1" applyAlignment="1" applyProtection="1">
      <alignment horizontal="right"/>
      <protection hidden="1"/>
    </xf>
    <xf numFmtId="49" fontId="3" fillId="2" borderId="6" xfId="2" applyNumberFormat="1" applyFont="1" applyFill="1" applyBorder="1" applyAlignment="1" applyProtection="1">
      <alignment horizontal="center" vertical="center"/>
      <protection locked="0" hidden="1"/>
    </xf>
    <xf numFmtId="49" fontId="3" fillId="0" borderId="8" xfId="2" applyNumberFormat="1" applyFont="1" applyBorder="1" applyAlignment="1" applyProtection="1">
      <alignment horizontal="center" vertical="center"/>
      <protection locked="0" hidden="1"/>
    </xf>
    <xf numFmtId="0" fontId="4" fillId="0" borderId="0" xfId="2" applyFont="1" applyAlignment="1" applyProtection="1">
      <alignment wrapText="1"/>
      <protection hidden="1"/>
    </xf>
    <xf numFmtId="0" fontId="1" fillId="0" borderId="0" xfId="2" applyFont="1" applyBorder="1" applyAlignment="1" applyProtection="1">
      <alignment horizontal="right" vertical="center" wrapText="1"/>
      <protection hidden="1"/>
    </xf>
    <xf numFmtId="0" fontId="1" fillId="0" borderId="5" xfId="2" applyFont="1" applyBorder="1" applyAlignment="1" applyProtection="1">
      <alignment horizontal="right" wrapText="1"/>
      <protection hidden="1"/>
    </xf>
    <xf numFmtId="0" fontId="4" fillId="0" borderId="0" xfId="2" applyFont="1" applyBorder="1" applyAlignment="1" applyProtection="1">
      <alignment horizontal="left" vertical="center" wrapText="1"/>
      <protection hidden="1"/>
    </xf>
    <xf numFmtId="0" fontId="3" fillId="2" borderId="6" xfId="2" applyFont="1" applyFill="1" applyBorder="1" applyAlignment="1" applyProtection="1">
      <alignment horizontal="left" vertical="center"/>
      <protection locked="0" hidden="1"/>
    </xf>
    <xf numFmtId="0" fontId="4" fillId="0" borderId="7" xfId="2" applyFont="1" applyBorder="1" applyAlignment="1">
      <alignment horizontal="left" vertical="center"/>
    </xf>
    <xf numFmtId="0" fontId="4" fillId="0" borderId="8" xfId="2" applyFont="1" applyBorder="1" applyAlignment="1">
      <alignment horizontal="left" vertical="center"/>
    </xf>
    <xf numFmtId="1" fontId="3" fillId="2" borderId="6" xfId="2" applyNumberFormat="1" applyFont="1" applyFill="1" applyBorder="1" applyAlignment="1" applyProtection="1">
      <alignment horizontal="center" vertical="center"/>
      <protection locked="0" hidden="1"/>
    </xf>
    <xf numFmtId="1" fontId="3" fillId="2" borderId="8" xfId="2" applyNumberFormat="1" applyFont="1" applyFill="1" applyBorder="1" applyAlignment="1" applyProtection="1">
      <alignment horizontal="center" vertical="center"/>
      <protection locked="0" hidden="1"/>
    </xf>
    <xf numFmtId="0" fontId="5" fillId="2" borderId="6" xfId="1" applyFill="1" applyBorder="1" applyAlignment="1" applyProtection="1">
      <protection locked="0" hidden="1"/>
    </xf>
    <xf numFmtId="0" fontId="5" fillId="2" borderId="7" xfId="1" applyFont="1" applyFill="1" applyBorder="1" applyAlignment="1" applyProtection="1">
      <protection locked="0" hidden="1"/>
    </xf>
    <xf numFmtId="0" fontId="5" fillId="2" borderId="8" xfId="1" applyFont="1" applyFill="1" applyBorder="1" applyAlignment="1" applyProtection="1">
      <protection locked="0" hidden="1"/>
    </xf>
    <xf numFmtId="0" fontId="5" fillId="2" borderId="6" xfId="1" applyFont="1" applyFill="1" applyBorder="1" applyAlignment="1" applyProtection="1">
      <protection locked="0" hidden="1"/>
    </xf>
    <xf numFmtId="0" fontId="4" fillId="0" borderId="0" xfId="2" applyFont="1" applyAlignment="1" applyProtection="1">
      <alignment horizontal="left" vertical="center"/>
      <protection hidden="1"/>
    </xf>
    <xf numFmtId="0" fontId="4" fillId="0" borderId="5" xfId="2" applyFont="1" applyBorder="1" applyAlignment="1" applyProtection="1">
      <alignment horizontal="left"/>
      <protection hidden="1"/>
    </xf>
    <xf numFmtId="0" fontId="4" fillId="0" borderId="7" xfId="2" applyFont="1" applyBorder="1" applyAlignment="1">
      <alignment horizontal="left"/>
    </xf>
    <xf numFmtId="0" fontId="4" fillId="0" borderId="8" xfId="2" applyFont="1" applyBorder="1" applyAlignment="1">
      <alignment horizontal="left"/>
    </xf>
    <xf numFmtId="0" fontId="4" fillId="0" borderId="16" xfId="2" applyFont="1" applyBorder="1" applyAlignment="1" applyProtection="1">
      <alignment horizontal="right" vertical="center"/>
      <protection hidden="1"/>
    </xf>
    <xf numFmtId="0" fontId="4" fillId="0" borderId="0" xfId="2" applyFont="1" applyBorder="1" applyAlignment="1" applyProtection="1">
      <alignment horizontal="right"/>
      <protection hidden="1"/>
    </xf>
    <xf numFmtId="0" fontId="4" fillId="0" borderId="0" xfId="2" applyFont="1" applyAlignment="1">
      <alignment horizontal="left" vertical="center"/>
    </xf>
    <xf numFmtId="0" fontId="4" fillId="0" borderId="0" xfId="2" applyFont="1" applyAlignment="1">
      <alignment horizontal="left"/>
    </xf>
    <xf numFmtId="0" fontId="4" fillId="0" borderId="0" xfId="2" applyFont="1" applyAlignment="1">
      <alignment horizontal="center" vertical="center"/>
    </xf>
    <xf numFmtId="0" fontId="4" fillId="0" borderId="0" xfId="2" applyFont="1" applyAlignment="1">
      <alignment vertical="center"/>
    </xf>
    <xf numFmtId="0" fontId="4" fillId="0" borderId="0" xfId="2" applyFont="1" applyAlignment="1">
      <alignment horizontal="center"/>
    </xf>
    <xf numFmtId="0" fontId="3" fillId="2" borderId="6" xfId="2" applyFont="1" applyFill="1" applyBorder="1" applyAlignment="1" applyProtection="1">
      <alignment horizontal="right" vertical="center"/>
      <protection locked="0" hidden="1"/>
    </xf>
    <xf numFmtId="0" fontId="4" fillId="0" borderId="7" xfId="2" applyFont="1" applyBorder="1" applyAlignment="1"/>
    <xf numFmtId="0" fontId="4" fillId="0" borderId="8" xfId="2" applyFont="1" applyBorder="1" applyAlignment="1"/>
    <xf numFmtId="0" fontId="4" fillId="0" borderId="0" xfId="2" applyFont="1" applyBorder="1" applyAlignment="1" applyProtection="1">
      <alignment vertical="top" wrapText="1"/>
      <protection hidden="1"/>
    </xf>
    <xf numFmtId="0" fontId="4" fillId="0" borderId="0" xfId="2" applyFont="1" applyBorder="1" applyAlignment="1" applyProtection="1">
      <alignment wrapText="1"/>
      <protection hidden="1"/>
    </xf>
    <xf numFmtId="0" fontId="4" fillId="0" borderId="0" xfId="2" applyFont="1" applyBorder="1" applyAlignment="1" applyProtection="1">
      <alignment horizontal="center" vertical="top"/>
      <protection hidden="1"/>
    </xf>
    <xf numFmtId="0" fontId="4" fillId="0" borderId="0" xfId="2" applyFont="1" applyBorder="1" applyAlignment="1" applyProtection="1">
      <alignment horizontal="center"/>
      <protection hidden="1"/>
    </xf>
    <xf numFmtId="0" fontId="4" fillId="0" borderId="0" xfId="2" applyFont="1" applyAlignment="1" applyProtection="1">
      <alignment horizontal="right" vertical="center" wrapText="1"/>
      <protection hidden="1"/>
    </xf>
    <xf numFmtId="0" fontId="4" fillId="0" borderId="5" xfId="2" applyFont="1" applyBorder="1" applyAlignment="1" applyProtection="1">
      <alignment horizontal="right" wrapText="1"/>
      <protection hidden="1"/>
    </xf>
    <xf numFmtId="0" fontId="4" fillId="0" borderId="22" xfId="2" applyFont="1" applyBorder="1" applyAlignment="1" applyProtection="1">
      <alignment horizontal="center"/>
      <protection hidden="1"/>
    </xf>
    <xf numFmtId="0" fontId="3" fillId="0" borderId="7" xfId="2" applyFont="1" applyBorder="1" applyAlignment="1" applyProtection="1">
      <alignment horizontal="left" vertical="center"/>
      <protection locked="0" hidden="1"/>
    </xf>
    <xf numFmtId="49" fontId="3" fillId="2" borderId="6" xfId="2" applyNumberFormat="1" applyFont="1" applyFill="1" applyBorder="1" applyAlignment="1" applyProtection="1">
      <alignment horizontal="left" vertical="center"/>
      <protection locked="0" hidden="1"/>
    </xf>
    <xf numFmtId="49" fontId="3" fillId="0" borderId="7" xfId="2" applyNumberFormat="1" applyFont="1" applyBorder="1" applyAlignment="1" applyProtection="1">
      <alignment horizontal="left" vertical="center"/>
      <protection locked="0" hidden="1"/>
    </xf>
    <xf numFmtId="49" fontId="3" fillId="0" borderId="8" xfId="2" applyNumberFormat="1" applyFont="1" applyBorder="1" applyAlignment="1" applyProtection="1">
      <alignment horizontal="left" vertical="center"/>
      <protection locked="0" hidden="1"/>
    </xf>
    <xf numFmtId="49" fontId="5" fillId="2" borderId="6" xfId="1" applyNumberFormat="1" applyFont="1" applyFill="1" applyBorder="1" applyAlignment="1" applyProtection="1">
      <alignment horizontal="left" vertical="center"/>
      <protection locked="0" hidden="1"/>
    </xf>
    <xf numFmtId="49" fontId="5" fillId="0" borderId="7" xfId="1" applyNumberFormat="1" applyFont="1" applyBorder="1" applyAlignment="1" applyProtection="1">
      <alignment horizontal="left" vertical="center"/>
      <protection locked="0" hidden="1"/>
    </xf>
    <xf numFmtId="49" fontId="5" fillId="0" borderId="8" xfId="1" applyNumberFormat="1" applyFont="1" applyBorder="1" applyAlignment="1" applyProtection="1">
      <alignment horizontal="left" vertical="center"/>
      <protection locked="0" hidden="1"/>
    </xf>
    <xf numFmtId="0" fontId="4" fillId="0" borderId="0" xfId="2" applyFont="1" applyBorder="1" applyAlignment="1" applyProtection="1">
      <alignment vertical="center"/>
      <protection hidden="1"/>
    </xf>
    <xf numFmtId="0" fontId="12" fillId="0" borderId="0" xfId="2" applyFont="1" applyAlignment="1" applyProtection="1">
      <alignment horizontal="left"/>
      <protection hidden="1"/>
    </xf>
    <xf numFmtId="0" fontId="13" fillId="0" borderId="0" xfId="2" applyAlignment="1"/>
    <xf numFmtId="0" fontId="4" fillId="0" borderId="24" xfId="2" applyFont="1" applyBorder="1" applyAlignment="1" applyProtection="1">
      <alignment horizontal="center" vertical="top"/>
      <protection hidden="1"/>
    </xf>
    <xf numFmtId="0" fontId="4" fillId="0" borderId="24" xfId="2" applyFont="1" applyBorder="1" applyAlignment="1">
      <alignment horizontal="center"/>
    </xf>
    <xf numFmtId="0" fontId="4" fillId="0" borderId="24" xfId="2" applyFont="1" applyBorder="1" applyAlignment="1"/>
    <xf numFmtId="0" fontId="4" fillId="0" borderId="0" xfId="2" applyFont="1" applyFill="1" applyBorder="1" applyAlignment="1" applyProtection="1">
      <alignment horizontal="center" vertical="top"/>
      <protection hidden="1"/>
    </xf>
    <xf numFmtId="0" fontId="4" fillId="0" borderId="0" xfId="2" applyFont="1" applyFill="1" applyBorder="1" applyAlignment="1" applyProtection="1">
      <alignment horizontal="center"/>
      <protection hidden="1"/>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7" fillId="4" borderId="7" xfId="0" applyFont="1" applyFill="1" applyBorder="1" applyAlignment="1">
      <alignment vertical="center" wrapText="1"/>
    </xf>
    <xf numFmtId="0" fontId="7" fillId="4" borderId="8"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3" fillId="0" borderId="29" xfId="0" applyFont="1" applyBorder="1" applyAlignment="1">
      <alignment vertical="center"/>
    </xf>
    <xf numFmtId="0" fontId="13" fillId="0" borderId="30" xfId="0" applyFont="1" applyBorder="1" applyAlignment="1">
      <alignment vertical="center"/>
    </xf>
    <xf numFmtId="0" fontId="4" fillId="5" borderId="11"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13" fillId="4" borderId="33" xfId="0" applyFont="1" applyFill="1" applyBorder="1" applyAlignment="1">
      <alignment vertical="center"/>
    </xf>
    <xf numFmtId="0" fontId="13" fillId="4" borderId="26" xfId="0" applyFont="1" applyFill="1" applyBorder="1" applyAlignment="1">
      <alignment vertical="center"/>
    </xf>
    <xf numFmtId="0" fontId="3" fillId="0" borderId="1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7" fillId="0" borderId="7" xfId="4" applyFont="1" applyBorder="1" applyAlignment="1">
      <alignment horizontal="left" wrapText="1"/>
    </xf>
    <xf numFmtId="0" fontId="13" fillId="0" borderId="8" xfId="0" applyFont="1" applyBorder="1" applyAlignment="1">
      <alignment horizontal="left" wrapText="1"/>
    </xf>
    <xf numFmtId="14" fontId="7" fillId="2" borderId="25" xfId="4" applyNumberFormat="1" applyFont="1" applyFill="1" applyBorder="1" applyAlignment="1" applyProtection="1">
      <alignment horizontal="center" vertical="center"/>
      <protection locked="0" hidden="1"/>
    </xf>
    <xf numFmtId="0" fontId="13" fillId="0" borderId="26" xfId="4" applyFont="1" applyBorder="1" applyAlignment="1">
      <alignment horizontal="center"/>
    </xf>
    <xf numFmtId="0" fontId="3" fillId="3" borderId="20" xfId="0" applyFont="1" applyFill="1" applyBorder="1" applyAlignment="1" applyProtection="1">
      <alignment horizontal="center" vertical="center" wrapText="1"/>
      <protection hidden="1"/>
    </xf>
    <xf numFmtId="0" fontId="3" fillId="3" borderId="27" xfId="0" applyFont="1" applyFill="1" applyBorder="1" applyAlignment="1" applyProtection="1">
      <alignment horizontal="center" vertical="center" wrapText="1"/>
      <protection hidden="1"/>
    </xf>
    <xf numFmtId="0" fontId="3" fillId="3" borderId="28" xfId="0" applyFont="1" applyFill="1" applyBorder="1" applyAlignment="1" applyProtection="1">
      <alignment horizontal="center" vertical="center" wrapText="1"/>
      <protection hidden="1"/>
    </xf>
    <xf numFmtId="0" fontId="17" fillId="3" borderId="18" xfId="0" applyFont="1" applyFill="1" applyBorder="1" applyAlignment="1" applyProtection="1">
      <alignment horizontal="center" vertical="center" wrapText="1"/>
      <protection hidden="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8" fillId="0" borderId="0" xfId="0" applyFont="1" applyFill="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7" fillId="0" borderId="0" xfId="4" applyFont="1" applyBorder="1" applyAlignment="1">
      <alignment horizontal="center" vertical="top"/>
    </xf>
    <xf numFmtId="0" fontId="7" fillId="0" borderId="5" xfId="4" applyFont="1" applyBorder="1" applyAlignment="1"/>
    <xf numFmtId="0" fontId="13" fillId="0" borderId="26" xfId="4" applyFont="1" applyBorder="1" applyAlignment="1"/>
    <xf numFmtId="0" fontId="3" fillId="5" borderId="12"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8" fillId="0" borderId="0" xfId="4" applyFont="1" applyAlignment="1">
      <alignment horizontal="center"/>
    </xf>
    <xf numFmtId="0" fontId="13" fillId="0" borderId="0" xfId="4" applyFont="1" applyAlignment="1"/>
    <xf numFmtId="0" fontId="3" fillId="4" borderId="33" xfId="0" applyFont="1" applyFill="1" applyBorder="1" applyAlignment="1">
      <alignment horizontal="left" vertical="center" wrapText="1"/>
    </xf>
    <xf numFmtId="0" fontId="3" fillId="4" borderId="26" xfId="0" applyFont="1" applyFill="1" applyBorder="1" applyAlignment="1">
      <alignment horizontal="left" vertical="center" wrapText="1"/>
    </xf>
    <xf numFmtId="14" fontId="7" fillId="2" borderId="39" xfId="4" applyNumberFormat="1" applyFont="1" applyFill="1" applyBorder="1" applyAlignment="1" applyProtection="1">
      <alignment horizontal="center" vertical="center"/>
      <protection locked="0" hidden="1"/>
    </xf>
    <xf numFmtId="0" fontId="13" fillId="0" borderId="26" xfId="4" applyFont="1" applyBorder="1" applyAlignment="1">
      <alignment vertical="center"/>
    </xf>
    <xf numFmtId="0" fontId="3"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7" fillId="0" borderId="0" xfId="4" applyFont="1" applyBorder="1" applyAlignment="1">
      <alignment horizontal="center" wrapText="1"/>
    </xf>
    <xf numFmtId="0" fontId="13" fillId="0" borderId="40" xfId="4" applyFont="1" applyBorder="1" applyAlignment="1">
      <alignment vertical="center"/>
    </xf>
    <xf numFmtId="0" fontId="3" fillId="6" borderId="25" xfId="0" applyFont="1" applyFill="1" applyBorder="1" applyAlignment="1">
      <alignment horizontal="left" vertical="center" wrapText="1"/>
    </xf>
    <xf numFmtId="0" fontId="3" fillId="6" borderId="33"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13" fillId="6" borderId="33" xfId="0" applyFont="1" applyFill="1" applyBorder="1" applyAlignment="1">
      <alignment vertical="center" wrapText="1"/>
    </xf>
    <xf numFmtId="0" fontId="13" fillId="6" borderId="26" xfId="0" applyFont="1" applyFill="1" applyBorder="1" applyAlignment="1">
      <alignment vertical="center" wrapText="1"/>
    </xf>
    <xf numFmtId="0" fontId="8" fillId="0" borderId="0" xfId="0" applyFont="1" applyFill="1" applyBorder="1" applyAlignment="1">
      <alignment horizontal="center" vertical="center" wrapText="1"/>
    </xf>
    <xf numFmtId="14" fontId="15" fillId="2" borderId="25" xfId="4" applyNumberFormat="1" applyFont="1" applyFill="1" applyBorder="1" applyAlignment="1" applyProtection="1">
      <alignment horizontal="center" vertical="center"/>
      <protection locked="0" hidden="1"/>
    </xf>
    <xf numFmtId="0" fontId="18" fillId="0" borderId="26" xfId="4" applyFont="1" applyBorder="1" applyAlignment="1">
      <alignment vertical="center"/>
    </xf>
    <xf numFmtId="0" fontId="19"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15" fillId="0" borderId="7" xfId="4" applyFont="1" applyBorder="1" applyAlignment="1">
      <alignment horizontal="center" vertical="top"/>
    </xf>
    <xf numFmtId="0" fontId="15" fillId="0" borderId="8" xfId="4" applyFont="1" applyBorder="1" applyAlignment="1">
      <alignment horizontal="center" vertical="top"/>
    </xf>
    <xf numFmtId="0" fontId="6" fillId="0" borderId="1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6" borderId="25" xfId="0" applyFont="1" applyFill="1" applyBorder="1" applyAlignment="1">
      <alignment horizontal="left" vertical="center" wrapText="1"/>
    </xf>
    <xf numFmtId="0" fontId="19" fillId="6" borderId="33" xfId="0" applyFont="1" applyFill="1" applyBorder="1" applyAlignment="1">
      <alignment horizontal="left" vertical="center" wrapText="1"/>
    </xf>
    <xf numFmtId="0" fontId="21" fillId="6" borderId="33" xfId="0" applyFont="1" applyFill="1" applyBorder="1" applyAlignment="1">
      <alignment vertical="center" wrapText="1"/>
    </xf>
    <xf numFmtId="0" fontId="21" fillId="6" borderId="26" xfId="0" applyFont="1" applyFill="1" applyBorder="1" applyAlignment="1">
      <alignment vertical="center" wrapText="1"/>
    </xf>
    <xf numFmtId="0" fontId="21" fillId="0" borderId="19" xfId="0" applyFont="1" applyBorder="1"/>
    <xf numFmtId="0" fontId="21" fillId="0" borderId="31" xfId="0" applyFont="1" applyBorder="1"/>
    <xf numFmtId="0" fontId="19" fillId="0" borderId="12" xfId="0" applyFont="1" applyFill="1" applyBorder="1" applyAlignment="1">
      <alignment horizontal="left" vertical="center" wrapText="1"/>
    </xf>
    <xf numFmtId="0" fontId="21" fillId="0" borderId="15" xfId="0" applyFont="1" applyBorder="1"/>
    <xf numFmtId="0" fontId="21" fillId="0" borderId="32" xfId="0" applyFont="1" applyBorder="1"/>
    <xf numFmtId="0" fontId="14" fillId="0" borderId="0" xfId="4" applyFont="1" applyFill="1" applyBorder="1" applyAlignment="1">
      <alignment horizontal="center" vertical="center"/>
    </xf>
    <xf numFmtId="0" fontId="19" fillId="0" borderId="15" xfId="0" applyFont="1" applyFill="1" applyBorder="1" applyAlignment="1">
      <alignment horizontal="left" vertical="center" wrapText="1"/>
    </xf>
    <xf numFmtId="0" fontId="7" fillId="0" borderId="0" xfId="4" applyFont="1" applyFill="1" applyBorder="1" applyAlignment="1" applyProtection="1">
      <alignment horizontal="center" vertical="center"/>
      <protection hidden="1"/>
    </xf>
    <xf numFmtId="14" fontId="7" fillId="2" borderId="0" xfId="4" applyNumberFormat="1" applyFont="1" applyFill="1" applyBorder="1" applyAlignment="1" applyProtection="1">
      <alignment horizontal="center" vertical="center"/>
      <protection locked="0" hidden="1"/>
    </xf>
    <xf numFmtId="0" fontId="13" fillId="0" borderId="0" xfId="4" applyFont="1" applyBorder="1" applyAlignment="1">
      <alignment vertical="center"/>
    </xf>
    <xf numFmtId="49" fontId="17" fillId="3" borderId="18" xfId="0"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2" xfId="0" applyFont="1" applyBorder="1" applyAlignment="1">
      <alignment vertical="center" wrapText="1"/>
    </xf>
    <xf numFmtId="0" fontId="8" fillId="0" borderId="0" xfId="0" applyFont="1" applyFill="1" applyBorder="1" applyAlignment="1">
      <alignment horizontal="center" wrapText="1"/>
    </xf>
    <xf numFmtId="0" fontId="3" fillId="0" borderId="2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3" fillId="0" borderId="33" xfId="0" applyFont="1" applyFill="1" applyBorder="1" applyAlignment="1">
      <alignment vertical="center" wrapText="1"/>
    </xf>
    <xf numFmtId="0" fontId="13" fillId="0" borderId="26" xfId="0" applyFont="1" applyFill="1" applyBorder="1" applyAlignment="1">
      <alignment vertical="center" wrapText="1"/>
    </xf>
    <xf numFmtId="0" fontId="8" fillId="0" borderId="0" xfId="0" applyFont="1" applyAlignment="1"/>
    <xf numFmtId="0" fontId="16" fillId="0" borderId="0" xfId="0" applyFont="1" applyBorder="1" applyAlignment="1">
      <alignment horizontal="left" vertical="top" wrapText="1"/>
    </xf>
  </cellXfs>
  <cellStyles count="5">
    <cellStyle name="Hyperlink" xfId="1" builtinId="8"/>
    <cellStyle name="Normal" xfId="0" builtinId="0"/>
    <cellStyle name="Normal 2" xfId="2"/>
    <cellStyle name="Obično_Knjiga2" xfId="3"/>
    <cellStyle name="Style 1" xfId="4"/>
  </cellStyles>
  <dxfs count="7">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raga.celi&#353;&#269;ak@podravka.hr" TargetMode="External"/><Relationship Id="rId2" Type="http://schemas.openxmlformats.org/officeDocument/2006/relationships/hyperlink" Target="mailto:draga.celiscak@podravka.hr" TargetMode="External"/><Relationship Id="rId1" Type="http://schemas.openxmlformats.org/officeDocument/2006/relationships/hyperlink" Target="mailto:draga.celiscak@podravka.hr" TargetMode="External"/><Relationship Id="rId5" Type="http://schemas.openxmlformats.org/officeDocument/2006/relationships/printerSettings" Target="../printerSettings/printerSettings2.bin"/><Relationship Id="rId4" Type="http://schemas.openxmlformats.org/officeDocument/2006/relationships/hyperlink" Target="mailto:podravka@podravka.h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G386"/>
  <sheetViews>
    <sheetView showGridLines="0" showRowColHeaders="0" workbookViewId="0">
      <pane ySplit="1" topLeftCell="A2" activePane="bottomLeft" state="frozen"/>
      <selection pane="bottomLeft"/>
    </sheetView>
  </sheetViews>
  <sheetFormatPr defaultColWidth="0" defaultRowHeight="12.75" zeroHeight="1" x14ac:dyDescent="0.2"/>
  <cols>
    <col min="1" max="1" width="16.5703125" hidden="1" customWidth="1"/>
    <col min="2" max="2" width="15.42578125" style="8" hidden="1" customWidth="1"/>
    <col min="3" max="3" width="5.42578125" hidden="1" customWidth="1"/>
    <col min="4" max="4" width="9.85546875" hidden="1" customWidth="1"/>
    <col min="5" max="5" width="6.42578125" hidden="1" customWidth="1"/>
    <col min="6" max="6" width="5" hidden="1" customWidth="1"/>
    <col min="7" max="7" width="9.42578125" hidden="1" customWidth="1"/>
    <col min="8" max="8" width="12.5703125" style="19" hidden="1" customWidth="1"/>
    <col min="9" max="9" width="10.42578125" hidden="1" customWidth="1"/>
    <col min="10" max="11" width="10.140625" style="15" hidden="1" customWidth="1"/>
    <col min="12" max="20" width="8.42578125" style="15" hidden="1" customWidth="1"/>
    <col min="21" max="24" width="9.140625" style="15" hidden="1" customWidth="1"/>
    <col min="25" max="25" width="9.85546875" hidden="1" customWidth="1"/>
    <col min="26" max="27" width="10.5703125" hidden="1" customWidth="1"/>
    <col min="28" max="28" width="12.7109375" hidden="1" customWidth="1"/>
    <col min="29" max="29" width="12.85546875" hidden="1" customWidth="1"/>
    <col min="30" max="16384" width="9.140625" hidden="1"/>
  </cols>
  <sheetData>
    <row r="1" spans="1:33" hidden="1" x14ac:dyDescent="0.2">
      <c r="A1" s="16" t="s">
        <v>143</v>
      </c>
      <c r="B1" s="17" t="s">
        <v>144</v>
      </c>
      <c r="C1" s="16"/>
      <c r="D1" s="16" t="s">
        <v>145</v>
      </c>
      <c r="E1" s="16" t="s">
        <v>146</v>
      </c>
      <c r="F1" s="16" t="s">
        <v>44</v>
      </c>
      <c r="G1" s="16" t="s">
        <v>147</v>
      </c>
      <c r="H1" s="21" t="s">
        <v>121</v>
      </c>
      <c r="I1" s="16" t="s">
        <v>119</v>
      </c>
      <c r="J1" s="33" t="s">
        <v>122</v>
      </c>
      <c r="K1" s="33" t="s">
        <v>123</v>
      </c>
      <c r="L1" s="33" t="s">
        <v>124</v>
      </c>
      <c r="M1" s="33" t="s">
        <v>125</v>
      </c>
      <c r="N1" s="33" t="s">
        <v>126</v>
      </c>
      <c r="O1" s="33" t="s">
        <v>127</v>
      </c>
      <c r="P1" s="33" t="s">
        <v>128</v>
      </c>
      <c r="Q1" s="33" t="s">
        <v>129</v>
      </c>
      <c r="R1" s="33" t="s">
        <v>130</v>
      </c>
      <c r="S1" s="33" t="s">
        <v>131</v>
      </c>
      <c r="T1" s="33" t="s">
        <v>132</v>
      </c>
      <c r="U1" s="33" t="s">
        <v>12</v>
      </c>
      <c r="V1" s="33" t="s">
        <v>13</v>
      </c>
      <c r="W1" s="33" t="s">
        <v>14</v>
      </c>
      <c r="X1" s="33" t="s">
        <v>15</v>
      </c>
      <c r="Y1" s="16" t="s">
        <v>16</v>
      </c>
      <c r="Z1" s="16" t="s">
        <v>17</v>
      </c>
      <c r="AA1" s="16" t="s">
        <v>18</v>
      </c>
      <c r="AB1" s="16" t="s">
        <v>19</v>
      </c>
      <c r="AC1" s="18" t="s">
        <v>41</v>
      </c>
    </row>
    <row r="2" spans="1:33" hidden="1" x14ac:dyDescent="0.2">
      <c r="A2" s="10" t="s">
        <v>113</v>
      </c>
      <c r="B2" s="20" t="e">
        <f>#REF!</f>
        <v>#REF!</v>
      </c>
      <c r="D2" t="s">
        <v>115</v>
      </c>
      <c r="E2">
        <v>1</v>
      </c>
      <c r="F2" t="e">
        <f>#REF!</f>
        <v>#REF!</v>
      </c>
      <c r="G2" t="e">
        <f>IF(#REF!=0,"",#REF!)</f>
        <v>#REF!</v>
      </c>
      <c r="H2" s="19" t="e">
        <f t="shared" ref="H2:H65" si="0">J2/100*F2+2*K2/100*F2</f>
        <v>#REF!</v>
      </c>
      <c r="I2" s="15" t="e">
        <f>ABS(ROUND(J2,0)-J2)+ABS(ROUND(K2,0)-K2)</f>
        <v>#REF!</v>
      </c>
      <c r="J2" s="34" t="e">
        <f>#REF!</f>
        <v>#REF!</v>
      </c>
      <c r="K2" s="35" t="e">
        <f>#REF!</f>
        <v>#REF!</v>
      </c>
      <c r="L2" s="34"/>
      <c r="M2" s="36"/>
      <c r="N2" s="36"/>
      <c r="O2" s="36"/>
      <c r="P2" s="36"/>
      <c r="Q2" s="36"/>
      <c r="R2" s="36"/>
      <c r="S2" s="36"/>
      <c r="T2" s="36"/>
      <c r="U2" s="36"/>
      <c r="V2" s="36"/>
      <c r="W2" s="36"/>
      <c r="X2" s="35"/>
      <c r="Y2" s="10" t="e">
        <f>IF(#REF!&lt;&gt;"", TEXT(#REF!, "00000000"), "")</f>
        <v>#REF!</v>
      </c>
      <c r="Z2" s="10" t="e">
        <f>IF(#REF!&lt;&gt;"",#REF!, "")</f>
        <v>#REF!</v>
      </c>
      <c r="AA2" s="10" t="e">
        <f>IF(#REF!&lt;&gt;"",#REF!, "")</f>
        <v>#REF!</v>
      </c>
      <c r="AB2" s="11" t="e">
        <f>IF(#REF!&lt;&gt;"",#REF!, 0)</f>
        <v>#REF!</v>
      </c>
      <c r="AC2" t="e">
        <f>LEN(Y2)+LEN(Z2)+LEN(AA2)+INT(AB2)</f>
        <v>#REF!</v>
      </c>
      <c r="AD2" t="e">
        <f>IF(#REF!&lt;&gt;"",#REF!, "")</f>
        <v>#REF!</v>
      </c>
      <c r="AE2" t="e">
        <f>IF(#REF!&lt;&gt;"",#REF!, "")</f>
        <v>#REF!</v>
      </c>
      <c r="AF2" t="e">
        <f>IF(#REF!&lt;&gt;"",#REF!, "")</f>
        <v>#REF!</v>
      </c>
      <c r="AG2" t="e">
        <f>IF(#REF!&lt;&gt;"",#REF!, "")</f>
        <v>#REF!</v>
      </c>
    </row>
    <row r="3" spans="1:33" hidden="1" x14ac:dyDescent="0.2">
      <c r="A3" s="10" t="s">
        <v>93</v>
      </c>
      <c r="B3" s="20" t="s">
        <v>94</v>
      </c>
      <c r="D3" t="s">
        <v>115</v>
      </c>
      <c r="E3">
        <v>1</v>
      </c>
      <c r="F3" t="e">
        <f>#REF!</f>
        <v>#REF!</v>
      </c>
      <c r="G3" t="e">
        <f>IF(#REF!=0,"",#REF!)</f>
        <v>#REF!</v>
      </c>
      <c r="H3" s="19" t="e">
        <f t="shared" si="0"/>
        <v>#REF!</v>
      </c>
      <c r="I3" t="e">
        <f t="shared" ref="I3:I66" si="1">ABS(ROUND(J3,0)-J3)+ABS(ROUND(K3,0)-K3)</f>
        <v>#REF!</v>
      </c>
      <c r="J3" s="34" t="e">
        <f>#REF!</f>
        <v>#REF!</v>
      </c>
      <c r="K3" s="35" t="e">
        <f>#REF!</f>
        <v>#REF!</v>
      </c>
      <c r="L3" s="34"/>
      <c r="M3" s="36"/>
      <c r="N3" s="36"/>
      <c r="O3" s="36"/>
      <c r="P3" s="36"/>
      <c r="Q3" s="36"/>
      <c r="R3" s="36"/>
      <c r="S3" s="36"/>
      <c r="T3" s="36"/>
      <c r="U3" s="36"/>
      <c r="V3" s="36"/>
      <c r="W3" s="36"/>
      <c r="X3" s="35"/>
      <c r="Y3" s="10" t="e">
        <f>IF(#REF!&lt;&gt;"", TEXT(#REF!, "00000000"), "")</f>
        <v>#REF!</v>
      </c>
      <c r="Z3" s="10" t="e">
        <f>IF(#REF!&lt;&gt;"",#REF!, "")</f>
        <v>#REF!</v>
      </c>
      <c r="AA3" s="10" t="e">
        <f>IF(#REF!&lt;&gt;"",#REF!, "")</f>
        <v>#REF!</v>
      </c>
      <c r="AB3" s="11" t="e">
        <f>IF(#REF!&lt;&gt;"",#REF!, 0)</f>
        <v>#REF!</v>
      </c>
      <c r="AC3" t="e">
        <f t="shared" ref="AC3:AC66" si="2">LEN(Y3)+LEN(Z3)+LEN(AA3)+INT(AB3)</f>
        <v>#REF!</v>
      </c>
    </row>
    <row r="4" spans="1:33" hidden="1" x14ac:dyDescent="0.2">
      <c r="A4" s="10" t="s">
        <v>95</v>
      </c>
      <c r="B4" s="20" t="s">
        <v>114</v>
      </c>
      <c r="D4" t="s">
        <v>115</v>
      </c>
      <c r="E4">
        <v>1</v>
      </c>
      <c r="F4" t="e">
        <f>#REF!</f>
        <v>#REF!</v>
      </c>
      <c r="G4" t="e">
        <f>IF(#REF!=0,"",#REF!)</f>
        <v>#REF!</v>
      </c>
      <c r="H4" s="19" t="e">
        <f t="shared" si="0"/>
        <v>#REF!</v>
      </c>
      <c r="I4" t="e">
        <f t="shared" si="1"/>
        <v>#REF!</v>
      </c>
      <c r="J4" s="34" t="e">
        <f>#REF!</f>
        <v>#REF!</v>
      </c>
      <c r="K4" s="35" t="e">
        <f>#REF!</f>
        <v>#REF!</v>
      </c>
      <c r="L4" s="34"/>
      <c r="M4" s="36"/>
      <c r="N4" s="36"/>
      <c r="O4" s="36"/>
      <c r="P4" s="36"/>
      <c r="Q4" s="36"/>
      <c r="R4" s="36"/>
      <c r="S4" s="36"/>
      <c r="T4" s="36"/>
      <c r="U4" s="36"/>
      <c r="V4" s="36"/>
      <c r="W4" s="36"/>
      <c r="X4" s="35"/>
      <c r="Y4" s="10" t="e">
        <f>IF(#REF!&lt;&gt;"", TEXT(#REF!, "00000000"), "")</f>
        <v>#REF!</v>
      </c>
      <c r="Z4" s="10" t="e">
        <f>IF(#REF!&lt;&gt;"",#REF!, "")</f>
        <v>#REF!</v>
      </c>
      <c r="AA4" s="10" t="e">
        <f>IF(#REF!&lt;&gt;"",#REF!, "")</f>
        <v>#REF!</v>
      </c>
      <c r="AB4" s="11" t="e">
        <f>IF(#REF!&lt;&gt;"",#REF!, 0)</f>
        <v>#REF!</v>
      </c>
      <c r="AC4" t="e">
        <f t="shared" si="2"/>
        <v>#REF!</v>
      </c>
    </row>
    <row r="5" spans="1:33" hidden="1" x14ac:dyDescent="0.2">
      <c r="A5" t="s">
        <v>142</v>
      </c>
      <c r="B5" s="8">
        <f>IF(ISNUMBER(#REF!),#REF!, 0)</f>
        <v>0</v>
      </c>
      <c r="D5" t="s">
        <v>115</v>
      </c>
      <c r="E5">
        <v>1</v>
      </c>
      <c r="F5" t="e">
        <f>#REF!</f>
        <v>#REF!</v>
      </c>
      <c r="G5" t="e">
        <f>IF(#REF!=0,"",#REF!)</f>
        <v>#REF!</v>
      </c>
      <c r="H5" s="19" t="e">
        <f t="shared" si="0"/>
        <v>#REF!</v>
      </c>
      <c r="I5" t="e">
        <f t="shared" si="1"/>
        <v>#REF!</v>
      </c>
      <c r="J5" s="34" t="e">
        <f>#REF!</f>
        <v>#REF!</v>
      </c>
      <c r="K5" s="35" t="e">
        <f>#REF!</f>
        <v>#REF!</v>
      </c>
      <c r="L5" s="34"/>
      <c r="M5" s="36"/>
      <c r="N5" s="36"/>
      <c r="O5" s="36"/>
      <c r="P5" s="36"/>
      <c r="Q5" s="36"/>
      <c r="R5" s="36"/>
      <c r="S5" s="36"/>
      <c r="T5" s="36"/>
      <c r="U5" s="36"/>
      <c r="V5" s="36"/>
      <c r="W5" s="36"/>
      <c r="X5" s="35"/>
      <c r="Y5" s="10" t="e">
        <f>IF(#REF!&lt;&gt;"", TEXT(#REF!, "00000000"), "")</f>
        <v>#REF!</v>
      </c>
      <c r="Z5" s="10" t="e">
        <f>IF(#REF!&lt;&gt;"",#REF!, "")</f>
        <v>#REF!</v>
      </c>
      <c r="AA5" s="10" t="e">
        <f>IF(#REF!&lt;&gt;"",#REF!, "")</f>
        <v>#REF!</v>
      </c>
      <c r="AB5" s="11" t="e">
        <f>IF(#REF!&lt;&gt;"",#REF!, 0)</f>
        <v>#REF!</v>
      </c>
      <c r="AC5" t="e">
        <f t="shared" si="2"/>
        <v>#REF!</v>
      </c>
    </row>
    <row r="6" spans="1:33" hidden="1" x14ac:dyDescent="0.2">
      <c r="A6" t="s">
        <v>133</v>
      </c>
      <c r="B6" s="8" t="e">
        <f>#REF!</f>
        <v>#REF!</v>
      </c>
      <c r="D6" t="s">
        <v>115</v>
      </c>
      <c r="E6">
        <v>1</v>
      </c>
      <c r="F6" t="e">
        <f>#REF!</f>
        <v>#REF!</v>
      </c>
      <c r="G6" t="e">
        <f>IF(#REF!=0,"",#REF!)</f>
        <v>#REF!</v>
      </c>
      <c r="H6" s="19" t="e">
        <f t="shared" si="0"/>
        <v>#REF!</v>
      </c>
      <c r="I6" t="e">
        <f t="shared" si="1"/>
        <v>#REF!</v>
      </c>
      <c r="J6" s="34" t="e">
        <f>#REF!</f>
        <v>#REF!</v>
      </c>
      <c r="K6" s="35" t="e">
        <f>#REF!</f>
        <v>#REF!</v>
      </c>
      <c r="L6" s="34"/>
      <c r="M6" s="36"/>
      <c r="N6" s="36"/>
      <c r="O6" s="36"/>
      <c r="P6" s="36"/>
      <c r="Q6" s="36"/>
      <c r="R6" s="36"/>
      <c r="S6" s="36"/>
      <c r="T6" s="36"/>
      <c r="U6" s="36"/>
      <c r="V6" s="36"/>
      <c r="W6" s="36"/>
      <c r="X6" s="35"/>
      <c r="Y6" s="10" t="e">
        <f>IF(#REF!&lt;&gt;"", TEXT(#REF!, "00000000"), "")</f>
        <v>#REF!</v>
      </c>
      <c r="Z6" s="10" t="e">
        <f>IF(#REF!&lt;&gt;"",#REF!, "")</f>
        <v>#REF!</v>
      </c>
      <c r="AA6" s="10" t="e">
        <f>IF(#REF!&lt;&gt;"",#REF!, "")</f>
        <v>#REF!</v>
      </c>
      <c r="AB6" s="11" t="e">
        <f>IF(#REF!&lt;&gt;"",#REF!, 0)</f>
        <v>#REF!</v>
      </c>
      <c r="AC6" t="e">
        <f t="shared" si="2"/>
        <v>#REF!</v>
      </c>
    </row>
    <row r="7" spans="1:33" hidden="1" x14ac:dyDescent="0.2">
      <c r="A7" t="s">
        <v>134</v>
      </c>
      <c r="B7" s="8" t="e">
        <f>#REF!</f>
        <v>#REF!</v>
      </c>
      <c r="D7" t="s">
        <v>115</v>
      </c>
      <c r="E7">
        <v>1</v>
      </c>
      <c r="F7" t="e">
        <f>#REF!</f>
        <v>#REF!</v>
      </c>
      <c r="G7" t="e">
        <f>IF(#REF!=0,"",#REF!)</f>
        <v>#REF!</v>
      </c>
      <c r="H7" s="19" t="e">
        <f t="shared" si="0"/>
        <v>#REF!</v>
      </c>
      <c r="I7" t="e">
        <f t="shared" si="1"/>
        <v>#REF!</v>
      </c>
      <c r="J7" s="34" t="e">
        <f>#REF!</f>
        <v>#REF!</v>
      </c>
      <c r="K7" s="35" t="e">
        <f>#REF!</f>
        <v>#REF!</v>
      </c>
      <c r="L7" s="34"/>
      <c r="M7" s="36"/>
      <c r="N7" s="36"/>
      <c r="O7" s="36"/>
      <c r="P7" s="36"/>
      <c r="Q7" s="36"/>
      <c r="R7" s="36"/>
      <c r="S7" s="36"/>
      <c r="T7" s="36"/>
      <c r="U7" s="36"/>
      <c r="V7" s="36"/>
      <c r="W7" s="36"/>
      <c r="X7" s="35"/>
      <c r="Y7" s="10" t="e">
        <f>IF(#REF!&lt;&gt;"", TEXT(#REF!, "00000000"), "")</f>
        <v>#REF!</v>
      </c>
      <c r="Z7" s="10" t="e">
        <f>IF(#REF!&lt;&gt;"",#REF!, "")</f>
        <v>#REF!</v>
      </c>
      <c r="AA7" s="10" t="e">
        <f>IF(#REF!&lt;&gt;"",#REF!, "")</f>
        <v>#REF!</v>
      </c>
      <c r="AB7" s="11" t="e">
        <f>IF(#REF!&lt;&gt;"",#REF!, 0)</f>
        <v>#REF!</v>
      </c>
      <c r="AC7" t="e">
        <f t="shared" si="2"/>
        <v>#REF!</v>
      </c>
    </row>
    <row r="8" spans="1:33" hidden="1" x14ac:dyDescent="0.2">
      <c r="A8" t="s">
        <v>29</v>
      </c>
      <c r="B8" s="8" t="e">
        <f>#REF!</f>
        <v>#REF!</v>
      </c>
      <c r="D8" t="s">
        <v>115</v>
      </c>
      <c r="E8">
        <v>1</v>
      </c>
      <c r="F8" t="e">
        <f>#REF!</f>
        <v>#REF!</v>
      </c>
      <c r="G8" t="e">
        <f>IF(#REF!=0,"",#REF!)</f>
        <v>#REF!</v>
      </c>
      <c r="H8" s="19" t="e">
        <f t="shared" si="0"/>
        <v>#REF!</v>
      </c>
      <c r="I8" t="e">
        <f t="shared" si="1"/>
        <v>#REF!</v>
      </c>
      <c r="J8" s="34" t="e">
        <f>#REF!</f>
        <v>#REF!</v>
      </c>
      <c r="K8" s="35" t="e">
        <f>#REF!</f>
        <v>#REF!</v>
      </c>
      <c r="L8" s="34"/>
      <c r="M8" s="36"/>
      <c r="N8" s="36"/>
      <c r="O8" s="36"/>
      <c r="P8" s="36"/>
      <c r="Q8" s="36"/>
      <c r="R8" s="36"/>
      <c r="S8" s="36"/>
      <c r="T8" s="36"/>
      <c r="U8" s="36"/>
      <c r="V8" s="36"/>
      <c r="W8" s="36"/>
      <c r="X8" s="35"/>
      <c r="Y8" s="10" t="e">
        <f>IF(#REF!&lt;&gt;"", TEXT(#REF!, "00000000"), "")</f>
        <v>#REF!</v>
      </c>
      <c r="Z8" s="10" t="e">
        <f>IF(#REF!&lt;&gt;"",#REF!, "")</f>
        <v>#REF!</v>
      </c>
      <c r="AA8" s="10" t="e">
        <f>IF(#REF!&lt;&gt;"",#REF!, "")</f>
        <v>#REF!</v>
      </c>
      <c r="AB8" s="11" t="e">
        <f>IF(#REF!&lt;&gt;"",#REF!, 0)</f>
        <v>#REF!</v>
      </c>
      <c r="AC8" t="e">
        <f t="shared" si="2"/>
        <v>#REF!</v>
      </c>
    </row>
    <row r="9" spans="1:33" hidden="1" x14ac:dyDescent="0.2">
      <c r="A9" t="s">
        <v>135</v>
      </c>
      <c r="B9" s="8" t="e">
        <f>TRIM(#REF!)</f>
        <v>#REF!</v>
      </c>
      <c r="D9" t="s">
        <v>115</v>
      </c>
      <c r="E9">
        <v>1</v>
      </c>
      <c r="F9" t="e">
        <f>#REF!</f>
        <v>#REF!</v>
      </c>
      <c r="G9" t="e">
        <f>IF(#REF!=0,"",#REF!)</f>
        <v>#REF!</v>
      </c>
      <c r="H9" s="19" t="e">
        <f t="shared" si="0"/>
        <v>#REF!</v>
      </c>
      <c r="I9" t="e">
        <f t="shared" si="1"/>
        <v>#REF!</v>
      </c>
      <c r="J9" s="34" t="e">
        <f>#REF!</f>
        <v>#REF!</v>
      </c>
      <c r="K9" s="35" t="e">
        <f>#REF!</f>
        <v>#REF!</v>
      </c>
      <c r="L9" s="34"/>
      <c r="M9" s="36"/>
      <c r="N9" s="36"/>
      <c r="O9" s="36"/>
      <c r="P9" s="36"/>
      <c r="Q9" s="36"/>
      <c r="R9" s="36"/>
      <c r="S9" s="36"/>
      <c r="T9" s="36"/>
      <c r="U9" s="36"/>
      <c r="V9" s="36"/>
      <c r="W9" s="36"/>
      <c r="X9" s="35"/>
      <c r="Y9" s="10" t="e">
        <f>IF(#REF!&lt;&gt;"", TEXT(#REF!, "00000000"), "")</f>
        <v>#REF!</v>
      </c>
      <c r="Z9" s="10" t="e">
        <f>IF(#REF!&lt;&gt;"",#REF!, "")</f>
        <v>#REF!</v>
      </c>
      <c r="AA9" s="10" t="e">
        <f>IF(#REF!&lt;&gt;"",#REF!, "")</f>
        <v>#REF!</v>
      </c>
      <c r="AB9" s="11" t="e">
        <f>IF(#REF!&lt;&gt;"",#REF!, 0)</f>
        <v>#REF!</v>
      </c>
      <c r="AC9" t="e">
        <f t="shared" si="2"/>
        <v>#REF!</v>
      </c>
    </row>
    <row r="10" spans="1:33" hidden="1" x14ac:dyDescent="0.2">
      <c r="A10" t="s">
        <v>136</v>
      </c>
      <c r="B10" s="8" t="e">
        <f>TEXT(#REF!, "00000")</f>
        <v>#REF!</v>
      </c>
      <c r="D10" t="s">
        <v>115</v>
      </c>
      <c r="E10">
        <v>1</v>
      </c>
      <c r="F10" t="e">
        <f>#REF!</f>
        <v>#REF!</v>
      </c>
      <c r="G10" t="e">
        <f>IF(#REF!=0,"",#REF!)</f>
        <v>#REF!</v>
      </c>
      <c r="H10" s="19" t="e">
        <f t="shared" si="0"/>
        <v>#REF!</v>
      </c>
      <c r="I10" t="e">
        <f t="shared" si="1"/>
        <v>#REF!</v>
      </c>
      <c r="J10" s="34" t="e">
        <f>#REF!</f>
        <v>#REF!</v>
      </c>
      <c r="K10" s="35" t="e">
        <f>#REF!</f>
        <v>#REF!</v>
      </c>
      <c r="L10" s="34"/>
      <c r="M10" s="36"/>
      <c r="N10" s="36"/>
      <c r="O10" s="36"/>
      <c r="P10" s="36"/>
      <c r="Q10" s="36"/>
      <c r="R10" s="36"/>
      <c r="S10" s="36"/>
      <c r="T10" s="36"/>
      <c r="U10" s="36"/>
      <c r="V10" s="36"/>
      <c r="W10" s="36"/>
      <c r="X10" s="35"/>
      <c r="Y10" s="10" t="e">
        <f>IF(#REF!&lt;&gt;"", TEXT(#REF!, "00000000"), "")</f>
        <v>#REF!</v>
      </c>
      <c r="Z10" s="10" t="e">
        <f>IF(#REF!&lt;&gt;"",#REF!, "")</f>
        <v>#REF!</v>
      </c>
      <c r="AA10" s="10" t="e">
        <f>IF(#REF!&lt;&gt;"",#REF!, "")</f>
        <v>#REF!</v>
      </c>
      <c r="AB10" s="11" t="e">
        <f>IF(#REF!&lt;&gt;"",#REF!, 0)</f>
        <v>#REF!</v>
      </c>
      <c r="AC10" t="e">
        <f t="shared" si="2"/>
        <v>#REF!</v>
      </c>
    </row>
    <row r="11" spans="1:33" hidden="1" x14ac:dyDescent="0.2">
      <c r="A11" t="s">
        <v>137</v>
      </c>
      <c r="B11" s="8" t="e">
        <f>TRIM(#REF!)</f>
        <v>#REF!</v>
      </c>
      <c r="D11" t="s">
        <v>115</v>
      </c>
      <c r="E11">
        <v>1</v>
      </c>
      <c r="F11" t="e">
        <f>#REF!</f>
        <v>#REF!</v>
      </c>
      <c r="G11" t="e">
        <f>IF(#REF!=0,"",#REF!)</f>
        <v>#REF!</v>
      </c>
      <c r="H11" s="19" t="e">
        <f t="shared" si="0"/>
        <v>#REF!</v>
      </c>
      <c r="I11" t="e">
        <f t="shared" si="1"/>
        <v>#REF!</v>
      </c>
      <c r="J11" s="34" t="e">
        <f>#REF!</f>
        <v>#REF!</v>
      </c>
      <c r="K11" s="35" t="e">
        <f>#REF!</f>
        <v>#REF!</v>
      </c>
      <c r="L11" s="34"/>
      <c r="M11" s="36"/>
      <c r="N11" s="36"/>
      <c r="O11" s="36"/>
      <c r="P11" s="36"/>
      <c r="Q11" s="36"/>
      <c r="R11" s="36"/>
      <c r="S11" s="36"/>
      <c r="T11" s="36"/>
      <c r="U11" s="36"/>
      <c r="V11" s="36"/>
      <c r="W11" s="36"/>
      <c r="X11" s="35"/>
      <c r="Y11" s="10" t="e">
        <f>IF(#REF!&lt;&gt;"", TEXT(#REF!, "00000000"), "")</f>
        <v>#REF!</v>
      </c>
      <c r="Z11" s="10" t="e">
        <f>IF(#REF!&lt;&gt;"",#REF!, "")</f>
        <v>#REF!</v>
      </c>
      <c r="AA11" s="10" t="e">
        <f>IF(#REF!&lt;&gt;"",#REF!, "")</f>
        <v>#REF!</v>
      </c>
      <c r="AB11" s="11" t="e">
        <f>IF(#REF!&lt;&gt;"",#REF!, 0)</f>
        <v>#REF!</v>
      </c>
      <c r="AC11" t="e">
        <f t="shared" si="2"/>
        <v>#REF!</v>
      </c>
    </row>
    <row r="12" spans="1:33" hidden="1" x14ac:dyDescent="0.2">
      <c r="A12" t="s">
        <v>138</v>
      </c>
      <c r="B12" s="8" t="e">
        <f>TRIM(#REF!)</f>
        <v>#REF!</v>
      </c>
      <c r="D12" t="s">
        <v>115</v>
      </c>
      <c r="E12">
        <v>1</v>
      </c>
      <c r="F12" t="e">
        <f>#REF!</f>
        <v>#REF!</v>
      </c>
      <c r="G12" t="e">
        <f>IF(#REF!=0,"",#REF!)</f>
        <v>#REF!</v>
      </c>
      <c r="H12" s="19" t="e">
        <f t="shared" si="0"/>
        <v>#REF!</v>
      </c>
      <c r="I12" t="e">
        <f t="shared" si="1"/>
        <v>#REF!</v>
      </c>
      <c r="J12" s="34" t="e">
        <f>#REF!</f>
        <v>#REF!</v>
      </c>
      <c r="K12" s="35" t="e">
        <f>#REF!</f>
        <v>#REF!</v>
      </c>
      <c r="L12" s="34"/>
      <c r="M12" s="36"/>
      <c r="N12" s="36"/>
      <c r="O12" s="36"/>
      <c r="P12" s="36"/>
      <c r="Q12" s="36"/>
      <c r="R12" s="36"/>
      <c r="S12" s="36"/>
      <c r="T12" s="36"/>
      <c r="U12" s="36"/>
      <c r="V12" s="36"/>
      <c r="W12" s="36"/>
      <c r="X12" s="35"/>
      <c r="Y12" s="10" t="e">
        <f>IF(#REF!&lt;&gt;"", TEXT(#REF!, "00000000"), "")</f>
        <v>#REF!</v>
      </c>
      <c r="Z12" s="10" t="e">
        <f>IF(#REF!&lt;&gt;"",#REF!, "")</f>
        <v>#REF!</v>
      </c>
      <c r="AA12" s="10" t="e">
        <f>IF(#REF!&lt;&gt;"",#REF!, "")</f>
        <v>#REF!</v>
      </c>
      <c r="AB12" s="11" t="e">
        <f>IF(#REF!&lt;&gt;"",#REF!, 0)</f>
        <v>#REF!</v>
      </c>
      <c r="AC12" t="e">
        <f t="shared" si="2"/>
        <v>#REF!</v>
      </c>
    </row>
    <row r="13" spans="1:33" hidden="1" x14ac:dyDescent="0.2">
      <c r="A13" t="s">
        <v>45</v>
      </c>
      <c r="B13" s="8" t="e">
        <f>TRIM(#REF!)</f>
        <v>#REF!</v>
      </c>
      <c r="D13" t="s">
        <v>115</v>
      </c>
      <c r="E13">
        <v>1</v>
      </c>
      <c r="F13" t="e">
        <f>#REF!</f>
        <v>#REF!</v>
      </c>
      <c r="G13" t="e">
        <f>IF(#REF!=0,"",#REF!)</f>
        <v>#REF!</v>
      </c>
      <c r="H13" s="19" t="e">
        <f t="shared" si="0"/>
        <v>#REF!</v>
      </c>
      <c r="I13" t="e">
        <f t="shared" si="1"/>
        <v>#REF!</v>
      </c>
      <c r="J13" s="34" t="e">
        <f>#REF!</f>
        <v>#REF!</v>
      </c>
      <c r="K13" s="35" t="e">
        <f>#REF!</f>
        <v>#REF!</v>
      </c>
      <c r="L13" s="34"/>
      <c r="M13" s="36"/>
      <c r="N13" s="36"/>
      <c r="O13" s="36"/>
      <c r="P13" s="36"/>
      <c r="Q13" s="36"/>
      <c r="R13" s="36"/>
      <c r="S13" s="36"/>
      <c r="T13" s="36"/>
      <c r="U13" s="36"/>
      <c r="V13" s="36"/>
      <c r="W13" s="36"/>
      <c r="X13" s="35"/>
      <c r="Y13" s="10" t="e">
        <f>IF(#REF!&lt;&gt;"", TEXT(#REF!, "00000000"), "")</f>
        <v>#REF!</v>
      </c>
      <c r="Z13" s="10" t="e">
        <f>IF(#REF!&lt;&gt;"",#REF!, "")</f>
        <v>#REF!</v>
      </c>
      <c r="AA13" s="10" t="e">
        <f>IF(#REF!&lt;&gt;"",#REF!, "")</f>
        <v>#REF!</v>
      </c>
      <c r="AB13" s="11" t="e">
        <f>IF(#REF!&lt;&gt;"",#REF!, 0)</f>
        <v>#REF!</v>
      </c>
      <c r="AC13" t="e">
        <f t="shared" si="2"/>
        <v>#REF!</v>
      </c>
    </row>
    <row r="14" spans="1:33" hidden="1" x14ac:dyDescent="0.2">
      <c r="A14" t="s">
        <v>46</v>
      </c>
      <c r="B14" s="8" t="e">
        <f>TRIM(#REF!)</f>
        <v>#REF!</v>
      </c>
      <c r="D14" t="s">
        <v>115</v>
      </c>
      <c r="E14">
        <v>1</v>
      </c>
      <c r="F14" t="e">
        <f>#REF!</f>
        <v>#REF!</v>
      </c>
      <c r="G14" t="e">
        <f>IF(#REF!=0,"",#REF!)</f>
        <v>#REF!</v>
      </c>
      <c r="H14" s="19" t="e">
        <f t="shared" si="0"/>
        <v>#REF!</v>
      </c>
      <c r="I14" t="e">
        <f t="shared" si="1"/>
        <v>#REF!</v>
      </c>
      <c r="J14" s="34" t="e">
        <f>#REF!</f>
        <v>#REF!</v>
      </c>
      <c r="K14" s="35" t="e">
        <f>#REF!</f>
        <v>#REF!</v>
      </c>
      <c r="L14" s="34"/>
      <c r="M14" s="36"/>
      <c r="N14" s="36"/>
      <c r="O14" s="36"/>
      <c r="P14" s="36"/>
      <c r="Q14" s="36"/>
      <c r="R14" s="36"/>
      <c r="S14" s="36"/>
      <c r="T14" s="36"/>
      <c r="U14" s="36"/>
      <c r="V14" s="36"/>
      <c r="W14" s="36"/>
      <c r="X14" s="35"/>
      <c r="Y14" s="10" t="e">
        <f>IF(#REF!&lt;&gt;"", TEXT(#REF!, "00000000"), "")</f>
        <v>#REF!</v>
      </c>
      <c r="Z14" s="10" t="e">
        <f>IF(#REF!&lt;&gt;"",#REF!, "")</f>
        <v>#REF!</v>
      </c>
      <c r="AA14" s="10" t="e">
        <f>IF(#REF!&lt;&gt;"",#REF!, "")</f>
        <v>#REF!</v>
      </c>
      <c r="AB14" s="11" t="e">
        <f>IF(#REF!&lt;&gt;"",#REF!, 0)</f>
        <v>#REF!</v>
      </c>
      <c r="AC14" t="e">
        <f t="shared" si="2"/>
        <v>#REF!</v>
      </c>
    </row>
    <row r="15" spans="1:33" hidden="1" x14ac:dyDescent="0.2">
      <c r="A15" t="s">
        <v>141</v>
      </c>
      <c r="B15" s="8" t="e">
        <f>TEXT(#REF!,"00")</f>
        <v>#REF!</v>
      </c>
      <c r="D15" t="s">
        <v>115</v>
      </c>
      <c r="E15">
        <v>1</v>
      </c>
      <c r="F15" t="e">
        <f>#REF!</f>
        <v>#REF!</v>
      </c>
      <c r="G15" t="e">
        <f>IF(#REF!=0,"",#REF!)</f>
        <v>#REF!</v>
      </c>
      <c r="H15" s="19" t="e">
        <f t="shared" si="0"/>
        <v>#REF!</v>
      </c>
      <c r="I15" t="e">
        <f t="shared" si="1"/>
        <v>#REF!</v>
      </c>
      <c r="J15" s="34" t="e">
        <f>#REF!</f>
        <v>#REF!</v>
      </c>
      <c r="K15" s="35" t="e">
        <f>#REF!</f>
        <v>#REF!</v>
      </c>
      <c r="L15" s="34"/>
      <c r="M15" s="36"/>
      <c r="N15" s="36"/>
      <c r="O15" s="36"/>
      <c r="P15" s="36"/>
      <c r="Q15" s="36"/>
      <c r="R15" s="36"/>
      <c r="S15" s="36"/>
      <c r="T15" s="36"/>
      <c r="U15" s="36"/>
      <c r="V15" s="36"/>
      <c r="W15" s="36"/>
      <c r="X15" s="35"/>
      <c r="Y15" s="10" t="e">
        <f>IF(#REF!&lt;&gt;"", TEXT(#REF!, "00000000"), "")</f>
        <v>#REF!</v>
      </c>
      <c r="Z15" s="10" t="e">
        <f>IF(#REF!&lt;&gt;"",#REF!, "")</f>
        <v>#REF!</v>
      </c>
      <c r="AA15" s="10" t="e">
        <f>IF(#REF!&lt;&gt;"",#REF!, "")</f>
        <v>#REF!</v>
      </c>
      <c r="AB15" s="11" t="e">
        <f>IF(#REF!&lt;&gt;"",#REF!, 0)</f>
        <v>#REF!</v>
      </c>
      <c r="AC15" t="e">
        <f t="shared" si="2"/>
        <v>#REF!</v>
      </c>
    </row>
    <row r="16" spans="1:33" hidden="1" x14ac:dyDescent="0.2">
      <c r="A16" t="s">
        <v>140</v>
      </c>
      <c r="B16" s="8" t="e">
        <f>TEXT(#REF!, "000")</f>
        <v>#REF!</v>
      </c>
      <c r="D16" t="s">
        <v>115</v>
      </c>
      <c r="E16">
        <v>1</v>
      </c>
      <c r="F16" t="e">
        <f>#REF!</f>
        <v>#REF!</v>
      </c>
      <c r="G16" t="e">
        <f>IF(#REF!=0,"",#REF!)</f>
        <v>#REF!</v>
      </c>
      <c r="H16" s="19" t="e">
        <f t="shared" si="0"/>
        <v>#REF!</v>
      </c>
      <c r="I16" t="e">
        <f t="shared" si="1"/>
        <v>#REF!</v>
      </c>
      <c r="J16" s="34" t="e">
        <f>#REF!</f>
        <v>#REF!</v>
      </c>
      <c r="K16" s="35" t="e">
        <f>#REF!</f>
        <v>#REF!</v>
      </c>
      <c r="L16" s="34"/>
      <c r="M16" s="36"/>
      <c r="N16" s="36"/>
      <c r="O16" s="36"/>
      <c r="P16" s="36"/>
      <c r="Q16" s="36"/>
      <c r="R16" s="36"/>
      <c r="S16" s="36"/>
      <c r="T16" s="36"/>
      <c r="U16" s="36"/>
      <c r="V16" s="36"/>
      <c r="W16" s="36"/>
      <c r="X16" s="35"/>
      <c r="Y16" s="10" t="e">
        <f>IF(#REF!&lt;&gt;"", TEXT(#REF!, "00000000"), "")</f>
        <v>#REF!</v>
      </c>
      <c r="Z16" s="10" t="e">
        <f>IF(#REF!&lt;&gt;"",#REF!, "")</f>
        <v>#REF!</v>
      </c>
      <c r="AA16" s="10" t="e">
        <f>IF(#REF!&lt;&gt;"",#REF!, "")</f>
        <v>#REF!</v>
      </c>
      <c r="AB16" s="11" t="e">
        <f>IF(#REF!&lt;&gt;"",#REF!, 0)</f>
        <v>#REF!</v>
      </c>
      <c r="AC16" t="e">
        <f t="shared" si="2"/>
        <v>#REF!</v>
      </c>
    </row>
    <row r="17" spans="1:29" hidden="1" x14ac:dyDescent="0.2">
      <c r="A17" t="s">
        <v>139</v>
      </c>
      <c r="B17" s="8" t="e">
        <f>#REF!</f>
        <v>#REF!</v>
      </c>
      <c r="D17" t="s">
        <v>115</v>
      </c>
      <c r="E17">
        <v>1</v>
      </c>
      <c r="F17" t="e">
        <f>#REF!</f>
        <v>#REF!</v>
      </c>
      <c r="G17" t="e">
        <f>IF(#REF!=0,"",#REF!)</f>
        <v>#REF!</v>
      </c>
      <c r="H17" s="19" t="e">
        <f t="shared" si="0"/>
        <v>#REF!</v>
      </c>
      <c r="I17" t="e">
        <f t="shared" si="1"/>
        <v>#REF!</v>
      </c>
      <c r="J17" s="34" t="e">
        <f>#REF!</f>
        <v>#REF!</v>
      </c>
      <c r="K17" s="35" t="e">
        <f>#REF!</f>
        <v>#REF!</v>
      </c>
      <c r="L17" s="34"/>
      <c r="M17" s="36"/>
      <c r="N17" s="36"/>
      <c r="O17" s="36"/>
      <c r="P17" s="36"/>
      <c r="Q17" s="36"/>
      <c r="R17" s="36"/>
      <c r="S17" s="36"/>
      <c r="T17" s="36"/>
      <c r="U17" s="36"/>
      <c r="V17" s="36"/>
      <c r="W17" s="36"/>
      <c r="X17" s="35"/>
      <c r="Y17" s="10" t="e">
        <f>IF(#REF!&lt;&gt;"", TEXT(#REF!, "00000000"), "")</f>
        <v>#REF!</v>
      </c>
      <c r="Z17" s="10" t="e">
        <f>IF(#REF!&lt;&gt;"",#REF!, "")</f>
        <v>#REF!</v>
      </c>
      <c r="AA17" s="10" t="e">
        <f>IF(#REF!&lt;&gt;"",#REF!, "")</f>
        <v>#REF!</v>
      </c>
      <c r="AB17" s="11" t="e">
        <f>IF(#REF!&lt;&gt;"",#REF!, 0)</f>
        <v>#REF!</v>
      </c>
      <c r="AC17" t="e">
        <f t="shared" si="2"/>
        <v>#REF!</v>
      </c>
    </row>
    <row r="18" spans="1:29" hidden="1" x14ac:dyDescent="0.2">
      <c r="A18" t="s">
        <v>47</v>
      </c>
      <c r="B18" s="8" t="e">
        <f>IF(#REF!&lt;&gt;"",#REF!,"")</f>
        <v>#REF!</v>
      </c>
      <c r="D18" t="s">
        <v>115</v>
      </c>
      <c r="E18">
        <v>1</v>
      </c>
      <c r="F18" t="e">
        <f>#REF!</f>
        <v>#REF!</v>
      </c>
      <c r="G18" t="e">
        <f>IF(#REF!=0,"",#REF!)</f>
        <v>#REF!</v>
      </c>
      <c r="H18" s="19" t="e">
        <f t="shared" si="0"/>
        <v>#REF!</v>
      </c>
      <c r="I18" t="e">
        <f t="shared" si="1"/>
        <v>#REF!</v>
      </c>
      <c r="J18" s="34" t="e">
        <f>#REF!</f>
        <v>#REF!</v>
      </c>
      <c r="K18" s="35" t="e">
        <f>#REF!</f>
        <v>#REF!</v>
      </c>
      <c r="L18" s="34"/>
      <c r="M18" s="36"/>
      <c r="N18" s="36"/>
      <c r="O18" s="36"/>
      <c r="P18" s="36"/>
      <c r="Q18" s="36"/>
      <c r="R18" s="36"/>
      <c r="S18" s="36"/>
      <c r="T18" s="36"/>
      <c r="U18" s="36"/>
      <c r="V18" s="36"/>
      <c r="W18" s="36"/>
      <c r="X18" s="35"/>
      <c r="Y18" s="10" t="e">
        <f>IF(#REF!&lt;&gt;"", TEXT(#REF!, "00000000"), "")</f>
        <v>#REF!</v>
      </c>
      <c r="Z18" s="10" t="e">
        <f>IF(#REF!&lt;&gt;"",#REF!, "")</f>
        <v>#REF!</v>
      </c>
      <c r="AA18" s="10" t="e">
        <f>IF(#REF!&lt;&gt;"",#REF!, "")</f>
        <v>#REF!</v>
      </c>
      <c r="AB18" s="11" t="e">
        <f>IF(#REF!&lt;&gt;"",#REF!, 0)</f>
        <v>#REF!</v>
      </c>
      <c r="AC18" t="e">
        <f t="shared" si="2"/>
        <v>#REF!</v>
      </c>
    </row>
    <row r="19" spans="1:29" hidden="1" x14ac:dyDescent="0.2">
      <c r="A19" t="s">
        <v>48</v>
      </c>
      <c r="B19" s="8" t="e">
        <f>IF(#REF!&lt;&gt;"",#REF!,"")</f>
        <v>#REF!</v>
      </c>
      <c r="D19" t="s">
        <v>115</v>
      </c>
      <c r="E19">
        <v>1</v>
      </c>
      <c r="F19" t="e">
        <f>#REF!</f>
        <v>#REF!</v>
      </c>
      <c r="G19" t="e">
        <f>IF(#REF!=0,"",#REF!)</f>
        <v>#REF!</v>
      </c>
      <c r="H19" s="19" t="e">
        <f t="shared" si="0"/>
        <v>#REF!</v>
      </c>
      <c r="I19" t="e">
        <f t="shared" si="1"/>
        <v>#REF!</v>
      </c>
      <c r="J19" s="34" t="e">
        <f>#REF!</f>
        <v>#REF!</v>
      </c>
      <c r="K19" s="35" t="e">
        <f>#REF!</f>
        <v>#REF!</v>
      </c>
      <c r="L19" s="34"/>
      <c r="M19" s="36"/>
      <c r="N19" s="36"/>
      <c r="O19" s="36"/>
      <c r="P19" s="36"/>
      <c r="Q19" s="36"/>
      <c r="R19" s="36"/>
      <c r="S19" s="36"/>
      <c r="T19" s="36"/>
      <c r="U19" s="36"/>
      <c r="V19" s="36"/>
      <c r="W19" s="36"/>
      <c r="X19" s="35"/>
      <c r="Y19" s="10" t="e">
        <f>IF(#REF!&lt;&gt;"", TEXT(#REF!, "00000000"), "")</f>
        <v>#REF!</v>
      </c>
      <c r="Z19" s="10" t="e">
        <f>IF(#REF!&lt;&gt;"",#REF!, "")</f>
        <v>#REF!</v>
      </c>
      <c r="AA19" s="10" t="e">
        <f>IF(#REF!&lt;&gt;"",#REF!, "")</f>
        <v>#REF!</v>
      </c>
      <c r="AB19" s="11" t="e">
        <f>IF(#REF!&lt;&gt;"",#REF!, 0)</f>
        <v>#REF!</v>
      </c>
      <c r="AC19" t="e">
        <f t="shared" si="2"/>
        <v>#REF!</v>
      </c>
    </row>
    <row r="20" spans="1:29" hidden="1" x14ac:dyDescent="0.2">
      <c r="A20" t="s">
        <v>49</v>
      </c>
      <c r="B20" s="8" t="e">
        <f>#REF!</f>
        <v>#REF!</v>
      </c>
      <c r="D20" t="s">
        <v>115</v>
      </c>
      <c r="E20">
        <v>1</v>
      </c>
      <c r="F20" t="e">
        <f>#REF!</f>
        <v>#REF!</v>
      </c>
      <c r="G20" t="e">
        <f>IF(#REF!=0,"",#REF!)</f>
        <v>#REF!</v>
      </c>
      <c r="H20" s="19" t="e">
        <f t="shared" si="0"/>
        <v>#REF!</v>
      </c>
      <c r="I20" t="e">
        <f t="shared" si="1"/>
        <v>#REF!</v>
      </c>
      <c r="J20" s="34" t="e">
        <f>#REF!</f>
        <v>#REF!</v>
      </c>
      <c r="K20" s="35" t="e">
        <f>#REF!</f>
        <v>#REF!</v>
      </c>
      <c r="L20" s="34"/>
      <c r="M20" s="36"/>
      <c r="N20" s="36"/>
      <c r="O20" s="36"/>
      <c r="P20" s="36"/>
      <c r="Q20" s="36"/>
      <c r="R20" s="36"/>
      <c r="S20" s="36"/>
      <c r="T20" s="36"/>
      <c r="U20" s="36"/>
      <c r="V20" s="36"/>
      <c r="W20" s="36"/>
      <c r="X20" s="35"/>
      <c r="Y20" s="10" t="e">
        <f>IF(#REF!&lt;&gt;"", TEXT(#REF!, "00000000"), "")</f>
        <v>#REF!</v>
      </c>
      <c r="Z20" s="10" t="e">
        <f>IF(#REF!&lt;&gt;"",#REF!, "")</f>
        <v>#REF!</v>
      </c>
      <c r="AA20" s="10" t="e">
        <f>IF(#REF!&lt;&gt;"",#REF!, "")</f>
        <v>#REF!</v>
      </c>
      <c r="AB20" s="11" t="e">
        <f>IF(#REF!&lt;&gt;"",#REF!, 0)</f>
        <v>#REF!</v>
      </c>
      <c r="AC20" t="e">
        <f t="shared" si="2"/>
        <v>#REF!</v>
      </c>
    </row>
    <row r="21" spans="1:29" hidden="1" x14ac:dyDescent="0.2">
      <c r="A21" t="s">
        <v>50</v>
      </c>
      <c r="B21" s="8" t="e">
        <f>#REF!</f>
        <v>#REF!</v>
      </c>
      <c r="D21" t="s">
        <v>115</v>
      </c>
      <c r="E21">
        <v>1</v>
      </c>
      <c r="F21" t="e">
        <f>#REF!</f>
        <v>#REF!</v>
      </c>
      <c r="G21" t="e">
        <f>IF(#REF!=0,"",#REF!)</f>
        <v>#REF!</v>
      </c>
      <c r="H21" s="19" t="e">
        <f t="shared" si="0"/>
        <v>#REF!</v>
      </c>
      <c r="I21" t="e">
        <f t="shared" si="1"/>
        <v>#REF!</v>
      </c>
      <c r="J21" s="34" t="e">
        <f>#REF!</f>
        <v>#REF!</v>
      </c>
      <c r="K21" s="35" t="e">
        <f>#REF!</f>
        <v>#REF!</v>
      </c>
      <c r="L21" s="34"/>
      <c r="M21" s="36"/>
      <c r="N21" s="36"/>
      <c r="O21" s="36"/>
      <c r="P21" s="36"/>
      <c r="Q21" s="36"/>
      <c r="R21" s="36"/>
      <c r="S21" s="36"/>
      <c r="T21" s="36"/>
      <c r="U21" s="36"/>
      <c r="V21" s="36"/>
      <c r="W21" s="36"/>
      <c r="X21" s="35"/>
      <c r="Y21" s="10" t="e">
        <f>IF(#REF!&lt;&gt;"", TEXT(#REF!, "00000000"), "")</f>
        <v>#REF!</v>
      </c>
      <c r="Z21" s="10" t="e">
        <f>IF(#REF!&lt;&gt;"",#REF!, "")</f>
        <v>#REF!</v>
      </c>
      <c r="AA21" s="10" t="e">
        <f>IF(#REF!&lt;&gt;"",#REF!, "")</f>
        <v>#REF!</v>
      </c>
      <c r="AB21" s="11" t="e">
        <f>IF(#REF!&lt;&gt;"",#REF!, 0)</f>
        <v>#REF!</v>
      </c>
      <c r="AC21" t="e">
        <f t="shared" si="2"/>
        <v>#REF!</v>
      </c>
    </row>
    <row r="22" spans="1:29" hidden="1" x14ac:dyDescent="0.2">
      <c r="A22" t="s">
        <v>51</v>
      </c>
      <c r="B22" s="8" t="e">
        <f>#REF!</f>
        <v>#REF!</v>
      </c>
      <c r="D22" t="s">
        <v>115</v>
      </c>
      <c r="E22">
        <v>1</v>
      </c>
      <c r="F22" t="e">
        <f>#REF!</f>
        <v>#REF!</v>
      </c>
      <c r="G22" t="e">
        <f>IF(#REF!=0,"",#REF!)</f>
        <v>#REF!</v>
      </c>
      <c r="H22" s="19" t="e">
        <f t="shared" si="0"/>
        <v>#REF!</v>
      </c>
      <c r="I22" t="e">
        <f t="shared" si="1"/>
        <v>#REF!</v>
      </c>
      <c r="J22" s="34" t="e">
        <f>#REF!</f>
        <v>#REF!</v>
      </c>
      <c r="K22" s="35" t="e">
        <f>#REF!</f>
        <v>#REF!</v>
      </c>
      <c r="L22" s="34"/>
      <c r="M22" s="36"/>
      <c r="N22" s="36"/>
      <c r="O22" s="36"/>
      <c r="P22" s="36"/>
      <c r="Q22" s="36"/>
      <c r="R22" s="36"/>
      <c r="S22" s="36"/>
      <c r="T22" s="36"/>
      <c r="U22" s="36"/>
      <c r="V22" s="36"/>
      <c r="W22" s="36"/>
      <c r="X22" s="35"/>
      <c r="Y22" s="10" t="e">
        <f>IF(#REF!&lt;&gt;"", TEXT(#REF!, "00000000"), "")</f>
        <v>#REF!</v>
      </c>
      <c r="Z22" s="10" t="e">
        <f>IF(#REF!&lt;&gt;"",#REF!, "")</f>
        <v>#REF!</v>
      </c>
      <c r="AA22" s="10" t="e">
        <f>IF(#REF!&lt;&gt;"",#REF!, "")</f>
        <v>#REF!</v>
      </c>
      <c r="AB22" s="11" t="e">
        <f>IF(#REF!&lt;&gt;"",#REF!, 0)</f>
        <v>#REF!</v>
      </c>
      <c r="AC22" t="e">
        <f t="shared" si="2"/>
        <v>#REF!</v>
      </c>
    </row>
    <row r="23" spans="1:29" hidden="1" x14ac:dyDescent="0.2">
      <c r="A23" t="s">
        <v>52</v>
      </c>
      <c r="B23" s="8" t="e">
        <f>#REF!</f>
        <v>#REF!</v>
      </c>
      <c r="D23" t="s">
        <v>115</v>
      </c>
      <c r="E23">
        <v>1</v>
      </c>
      <c r="F23" t="e">
        <f>#REF!</f>
        <v>#REF!</v>
      </c>
      <c r="G23" t="e">
        <f>IF(#REF!=0,"",#REF!)</f>
        <v>#REF!</v>
      </c>
      <c r="H23" s="19" t="e">
        <f t="shared" si="0"/>
        <v>#REF!</v>
      </c>
      <c r="I23" t="e">
        <f t="shared" si="1"/>
        <v>#REF!</v>
      </c>
      <c r="J23" s="34" t="e">
        <f>#REF!</f>
        <v>#REF!</v>
      </c>
      <c r="K23" s="35" t="e">
        <f>#REF!</f>
        <v>#REF!</v>
      </c>
      <c r="L23" s="34"/>
      <c r="M23" s="36"/>
      <c r="N23" s="36"/>
      <c r="O23" s="36"/>
      <c r="P23" s="36"/>
      <c r="Q23" s="36"/>
      <c r="R23" s="36"/>
      <c r="S23" s="36"/>
      <c r="T23" s="36"/>
      <c r="U23" s="36"/>
      <c r="V23" s="36"/>
      <c r="W23" s="36"/>
      <c r="X23" s="35"/>
      <c r="Y23" s="10" t="e">
        <f>IF(#REF!&lt;&gt;"", TEXT(#REF!, "00000000"), "")</f>
        <v>#REF!</v>
      </c>
      <c r="Z23" s="10" t="e">
        <f>IF(#REF!&lt;&gt;"",#REF!, "")</f>
        <v>#REF!</v>
      </c>
      <c r="AA23" s="10" t="e">
        <f>IF(#REF!&lt;&gt;"",#REF!, "")</f>
        <v>#REF!</v>
      </c>
      <c r="AB23" s="11" t="e">
        <f>IF(#REF!&lt;&gt;"",#REF!, 0)</f>
        <v>#REF!</v>
      </c>
      <c r="AC23" t="e">
        <f t="shared" si="2"/>
        <v>#REF!</v>
      </c>
    </row>
    <row r="24" spans="1:29" hidden="1" x14ac:dyDescent="0.2">
      <c r="A24" t="s">
        <v>53</v>
      </c>
      <c r="B24" s="8" t="e">
        <f>#REF!</f>
        <v>#REF!</v>
      </c>
      <c r="D24" t="s">
        <v>115</v>
      </c>
      <c r="E24">
        <v>1</v>
      </c>
      <c r="F24" t="e">
        <f>#REF!</f>
        <v>#REF!</v>
      </c>
      <c r="G24" t="e">
        <f>IF(#REF!=0,"",#REF!)</f>
        <v>#REF!</v>
      </c>
      <c r="H24" s="19" t="e">
        <f t="shared" si="0"/>
        <v>#REF!</v>
      </c>
      <c r="I24" t="e">
        <f t="shared" si="1"/>
        <v>#REF!</v>
      </c>
      <c r="J24" s="34" t="e">
        <f>#REF!</f>
        <v>#REF!</v>
      </c>
      <c r="K24" s="35" t="e">
        <f>#REF!</f>
        <v>#REF!</v>
      </c>
      <c r="L24" s="34"/>
      <c r="M24" s="36"/>
      <c r="N24" s="36"/>
      <c r="O24" s="36"/>
      <c r="P24" s="36"/>
      <c r="Q24" s="36"/>
      <c r="R24" s="36"/>
      <c r="S24" s="36"/>
      <c r="T24" s="36"/>
      <c r="U24" s="36"/>
      <c r="V24" s="36"/>
      <c r="W24" s="36"/>
      <c r="X24" s="35"/>
      <c r="Y24" s="10" t="e">
        <f>IF(#REF!&lt;&gt;"", TEXT(#REF!, "00000000"), "")</f>
        <v>#REF!</v>
      </c>
      <c r="Z24" s="10" t="e">
        <f>IF(#REF!&lt;&gt;"",#REF!, "")</f>
        <v>#REF!</v>
      </c>
      <c r="AA24" s="10" t="e">
        <f>IF(#REF!&lt;&gt;"",#REF!, "")</f>
        <v>#REF!</v>
      </c>
      <c r="AB24" s="11" t="e">
        <f>IF(#REF!&lt;&gt;"",#REF!, 0)</f>
        <v>#REF!</v>
      </c>
      <c r="AC24" t="e">
        <f t="shared" si="2"/>
        <v>#REF!</v>
      </c>
    </row>
    <row r="25" spans="1:29" hidden="1" x14ac:dyDescent="0.2">
      <c r="A25" t="s">
        <v>54</v>
      </c>
      <c r="B25" s="8" t="e">
        <f>#REF!</f>
        <v>#REF!</v>
      </c>
      <c r="D25" t="s">
        <v>115</v>
      </c>
      <c r="E25">
        <v>1</v>
      </c>
      <c r="F25" t="e">
        <f>#REF!</f>
        <v>#REF!</v>
      </c>
      <c r="G25" t="e">
        <f>IF(#REF!=0,"",#REF!)</f>
        <v>#REF!</v>
      </c>
      <c r="H25" s="19" t="e">
        <f t="shared" si="0"/>
        <v>#REF!</v>
      </c>
      <c r="I25" t="e">
        <f t="shared" si="1"/>
        <v>#REF!</v>
      </c>
      <c r="J25" s="34" t="e">
        <f>#REF!</f>
        <v>#REF!</v>
      </c>
      <c r="K25" s="35" t="e">
        <f>#REF!</f>
        <v>#REF!</v>
      </c>
      <c r="L25" s="34"/>
      <c r="M25" s="36"/>
      <c r="N25" s="36"/>
      <c r="O25" s="36"/>
      <c r="P25" s="36"/>
      <c r="Q25" s="36"/>
      <c r="R25" s="36"/>
      <c r="S25" s="36"/>
      <c r="T25" s="36"/>
      <c r="U25" s="36"/>
      <c r="V25" s="36"/>
      <c r="W25" s="36"/>
      <c r="X25" s="35"/>
      <c r="Y25" s="10" t="e">
        <f>IF(#REF!&lt;&gt;"", TEXT(#REF!, "00000000"), "")</f>
        <v>#REF!</v>
      </c>
      <c r="Z25" s="10" t="e">
        <f>IF(#REF!&lt;&gt;"",#REF!, "")</f>
        <v>#REF!</v>
      </c>
      <c r="AA25" s="10" t="e">
        <f>IF(#REF!&lt;&gt;"",#REF!, "")</f>
        <v>#REF!</v>
      </c>
      <c r="AB25" s="11" t="e">
        <f>IF(#REF!&lt;&gt;"",#REF!, 0)</f>
        <v>#REF!</v>
      </c>
      <c r="AC25" t="e">
        <f t="shared" si="2"/>
        <v>#REF!</v>
      </c>
    </row>
    <row r="26" spans="1:29" hidden="1" x14ac:dyDescent="0.2">
      <c r="A26" t="s">
        <v>55</v>
      </c>
      <c r="B26" s="8" t="e">
        <f>#REF!</f>
        <v>#REF!</v>
      </c>
      <c r="D26" t="s">
        <v>115</v>
      </c>
      <c r="E26">
        <v>1</v>
      </c>
      <c r="F26" t="e">
        <f>#REF!</f>
        <v>#REF!</v>
      </c>
      <c r="G26" t="e">
        <f>IF(#REF!=0,"",#REF!)</f>
        <v>#REF!</v>
      </c>
      <c r="H26" s="19" t="e">
        <f t="shared" si="0"/>
        <v>#REF!</v>
      </c>
      <c r="I26" t="e">
        <f t="shared" si="1"/>
        <v>#REF!</v>
      </c>
      <c r="J26" s="34" t="e">
        <f>#REF!</f>
        <v>#REF!</v>
      </c>
      <c r="K26" s="35" t="e">
        <f>#REF!</f>
        <v>#REF!</v>
      </c>
      <c r="L26" s="34"/>
      <c r="M26" s="36"/>
      <c r="N26" s="36"/>
      <c r="O26" s="36"/>
      <c r="P26" s="36"/>
      <c r="Q26" s="36"/>
      <c r="R26" s="36"/>
      <c r="S26" s="36"/>
      <c r="T26" s="36"/>
      <c r="U26" s="36"/>
      <c r="V26" s="36"/>
      <c r="W26" s="36"/>
      <c r="X26" s="35"/>
      <c r="Y26" s="10" t="e">
        <f>IF(#REF!&lt;&gt;"", TEXT(#REF!, "00000000"), "")</f>
        <v>#REF!</v>
      </c>
      <c r="Z26" s="10" t="e">
        <f>IF(#REF!&lt;&gt;"",#REF!, "")</f>
        <v>#REF!</v>
      </c>
      <c r="AA26" s="10" t="e">
        <f>IF(#REF!&lt;&gt;"",#REF!, "")</f>
        <v>#REF!</v>
      </c>
      <c r="AB26" s="11" t="e">
        <f>IF(#REF!&lt;&gt;"",#REF!, 0)</f>
        <v>#REF!</v>
      </c>
      <c r="AC26" t="e">
        <f t="shared" si="2"/>
        <v>#REF!</v>
      </c>
    </row>
    <row r="27" spans="1:29" hidden="1" x14ac:dyDescent="0.2">
      <c r="A27" t="s">
        <v>56</v>
      </c>
      <c r="B27" s="8" t="e">
        <f>#REF!</f>
        <v>#REF!</v>
      </c>
      <c r="D27" t="s">
        <v>115</v>
      </c>
      <c r="E27">
        <v>1</v>
      </c>
      <c r="F27" t="e">
        <f>#REF!</f>
        <v>#REF!</v>
      </c>
      <c r="G27" t="e">
        <f>IF(#REF!=0,"",#REF!)</f>
        <v>#REF!</v>
      </c>
      <c r="H27" s="19" t="e">
        <f t="shared" si="0"/>
        <v>#REF!</v>
      </c>
      <c r="I27" t="e">
        <f t="shared" si="1"/>
        <v>#REF!</v>
      </c>
      <c r="J27" s="34" t="e">
        <f>#REF!</f>
        <v>#REF!</v>
      </c>
      <c r="K27" s="35" t="e">
        <f>#REF!</f>
        <v>#REF!</v>
      </c>
      <c r="L27" s="34"/>
      <c r="M27" s="36"/>
      <c r="N27" s="36"/>
      <c r="O27" s="36"/>
      <c r="P27" s="36"/>
      <c r="Q27" s="36"/>
      <c r="R27" s="36"/>
      <c r="S27" s="36"/>
      <c r="T27" s="36"/>
      <c r="U27" s="36"/>
      <c r="V27" s="36"/>
      <c r="W27" s="36"/>
      <c r="X27" s="35"/>
      <c r="Y27" s="10" t="e">
        <f>IF(#REF!&lt;&gt;"", TEXT(#REF!, "00000000"), "")</f>
        <v>#REF!</v>
      </c>
      <c r="Z27" s="10" t="e">
        <f>IF(#REF!&lt;&gt;"",#REF!, "")</f>
        <v>#REF!</v>
      </c>
      <c r="AA27" s="10" t="e">
        <f>IF(#REF!&lt;&gt;"",#REF!, "")</f>
        <v>#REF!</v>
      </c>
      <c r="AB27" s="11" t="e">
        <f>IF(#REF!&lt;&gt;"",#REF!, 0)</f>
        <v>#REF!</v>
      </c>
      <c r="AC27" t="e">
        <f t="shared" si="2"/>
        <v>#REF!</v>
      </c>
    </row>
    <row r="28" spans="1:29" hidden="1" x14ac:dyDescent="0.2">
      <c r="A28" t="s">
        <v>57</v>
      </c>
      <c r="B28" s="8" t="e">
        <f>#REF!</f>
        <v>#REF!</v>
      </c>
      <c r="D28" t="s">
        <v>115</v>
      </c>
      <c r="E28">
        <v>1</v>
      </c>
      <c r="F28" t="e">
        <f>#REF!</f>
        <v>#REF!</v>
      </c>
      <c r="G28" t="e">
        <f>IF(#REF!=0,"",#REF!)</f>
        <v>#REF!</v>
      </c>
      <c r="H28" s="19" t="e">
        <f t="shared" si="0"/>
        <v>#REF!</v>
      </c>
      <c r="I28" t="e">
        <f t="shared" si="1"/>
        <v>#REF!</v>
      </c>
      <c r="J28" s="34" t="e">
        <f>#REF!</f>
        <v>#REF!</v>
      </c>
      <c r="K28" s="35" t="e">
        <f>#REF!</f>
        <v>#REF!</v>
      </c>
      <c r="L28" s="34"/>
      <c r="M28" s="36"/>
      <c r="N28" s="36"/>
      <c r="O28" s="36"/>
      <c r="P28" s="36"/>
      <c r="Q28" s="36"/>
      <c r="R28" s="36"/>
      <c r="S28" s="36"/>
      <c r="T28" s="36"/>
      <c r="U28" s="36"/>
      <c r="V28" s="36"/>
      <c r="W28" s="36"/>
      <c r="X28" s="35"/>
      <c r="Y28" s="10" t="e">
        <f>IF(#REF!&lt;&gt;"", TEXT(#REF!, "00000000"), "")</f>
        <v>#REF!</v>
      </c>
      <c r="Z28" s="10" t="e">
        <f>IF(#REF!&lt;&gt;"",#REF!, "")</f>
        <v>#REF!</v>
      </c>
      <c r="AA28" s="10" t="e">
        <f>IF(#REF!&lt;&gt;"",#REF!, "")</f>
        <v>#REF!</v>
      </c>
      <c r="AB28" s="11" t="e">
        <f>IF(#REF!&lt;&gt;"",#REF!, 0)</f>
        <v>#REF!</v>
      </c>
      <c r="AC28" t="e">
        <f t="shared" si="2"/>
        <v>#REF!</v>
      </c>
    </row>
    <row r="29" spans="1:29" hidden="1" x14ac:dyDescent="0.2">
      <c r="A29" t="s">
        <v>58</v>
      </c>
      <c r="B29" s="8" t="e">
        <f>#REF!</f>
        <v>#REF!</v>
      </c>
      <c r="D29" t="s">
        <v>115</v>
      </c>
      <c r="E29">
        <v>1</v>
      </c>
      <c r="F29" t="e">
        <f>#REF!</f>
        <v>#REF!</v>
      </c>
      <c r="G29" t="e">
        <f>IF(#REF!=0,"",#REF!)</f>
        <v>#REF!</v>
      </c>
      <c r="H29" s="19" t="e">
        <f t="shared" si="0"/>
        <v>#REF!</v>
      </c>
      <c r="I29" t="e">
        <f t="shared" si="1"/>
        <v>#REF!</v>
      </c>
      <c r="J29" s="34" t="e">
        <f>#REF!</f>
        <v>#REF!</v>
      </c>
      <c r="K29" s="35" t="e">
        <f>#REF!</f>
        <v>#REF!</v>
      </c>
      <c r="L29" s="34"/>
      <c r="M29" s="36"/>
      <c r="N29" s="36"/>
      <c r="O29" s="36"/>
      <c r="P29" s="36"/>
      <c r="Q29" s="36"/>
      <c r="R29" s="36"/>
      <c r="S29" s="36"/>
      <c r="T29" s="36"/>
      <c r="U29" s="36"/>
      <c r="V29" s="36"/>
      <c r="W29" s="36"/>
      <c r="X29" s="35"/>
      <c r="Y29" s="10" t="e">
        <f>IF(#REF!&lt;&gt;"", TEXT(#REF!, "00000000"), "")</f>
        <v>#REF!</v>
      </c>
      <c r="Z29" s="10" t="e">
        <f>IF(#REF!&lt;&gt;"",#REF!, "")</f>
        <v>#REF!</v>
      </c>
      <c r="AA29" s="10" t="e">
        <f>IF(#REF!&lt;&gt;"",#REF!, "")</f>
        <v>#REF!</v>
      </c>
      <c r="AB29" s="11" t="e">
        <f>IF(#REF!&lt;&gt;"",#REF!, 0)</f>
        <v>#REF!</v>
      </c>
      <c r="AC29" t="e">
        <f t="shared" si="2"/>
        <v>#REF!</v>
      </c>
    </row>
    <row r="30" spans="1:29" hidden="1" x14ac:dyDescent="0.2">
      <c r="A30" t="s">
        <v>59</v>
      </c>
      <c r="B30" s="8" t="e">
        <f>#REF!</f>
        <v>#REF!</v>
      </c>
      <c r="D30" t="s">
        <v>115</v>
      </c>
      <c r="E30">
        <v>1</v>
      </c>
      <c r="F30" t="e">
        <f>#REF!</f>
        <v>#REF!</v>
      </c>
      <c r="G30" t="e">
        <f>IF(#REF!=0,"",#REF!)</f>
        <v>#REF!</v>
      </c>
      <c r="H30" s="19" t="e">
        <f t="shared" si="0"/>
        <v>#REF!</v>
      </c>
      <c r="I30" t="e">
        <f t="shared" si="1"/>
        <v>#REF!</v>
      </c>
      <c r="J30" s="34" t="e">
        <f>#REF!</f>
        <v>#REF!</v>
      </c>
      <c r="K30" s="35" t="e">
        <f>#REF!</f>
        <v>#REF!</v>
      </c>
      <c r="L30" s="34"/>
      <c r="M30" s="36"/>
      <c r="N30" s="36"/>
      <c r="O30" s="36"/>
      <c r="P30" s="36"/>
      <c r="Q30" s="36"/>
      <c r="R30" s="36"/>
      <c r="S30" s="36"/>
      <c r="T30" s="36"/>
      <c r="U30" s="36"/>
      <c r="V30" s="36"/>
      <c r="W30" s="36"/>
      <c r="X30" s="35"/>
      <c r="Y30" s="10" t="e">
        <f>IF(#REF!&lt;&gt;"", TEXT(#REF!, "00000000"), "")</f>
        <v>#REF!</v>
      </c>
      <c r="Z30" s="10" t="e">
        <f>IF(#REF!&lt;&gt;"",#REF!, "")</f>
        <v>#REF!</v>
      </c>
      <c r="AA30" s="10" t="e">
        <f>IF(#REF!&lt;&gt;"",#REF!, "")</f>
        <v>#REF!</v>
      </c>
      <c r="AB30" s="11" t="e">
        <f>IF(#REF!&lt;&gt;"",#REF!, 0)</f>
        <v>#REF!</v>
      </c>
      <c r="AC30" t="e">
        <f t="shared" si="2"/>
        <v>#REF!</v>
      </c>
    </row>
    <row r="31" spans="1:29" hidden="1" x14ac:dyDescent="0.2">
      <c r="A31" t="s">
        <v>60</v>
      </c>
      <c r="B31" s="8" t="e">
        <f>#REF!</f>
        <v>#REF!</v>
      </c>
      <c r="D31" t="s">
        <v>115</v>
      </c>
      <c r="E31">
        <v>1</v>
      </c>
      <c r="F31" t="e">
        <f>#REF!</f>
        <v>#REF!</v>
      </c>
      <c r="G31" t="e">
        <f>IF(#REF!=0,"",#REF!)</f>
        <v>#REF!</v>
      </c>
      <c r="H31" s="19" t="e">
        <f t="shared" si="0"/>
        <v>#REF!</v>
      </c>
      <c r="I31" t="e">
        <f t="shared" si="1"/>
        <v>#REF!</v>
      </c>
      <c r="J31" s="34" t="e">
        <f>#REF!</f>
        <v>#REF!</v>
      </c>
      <c r="K31" s="35" t="e">
        <f>#REF!</f>
        <v>#REF!</v>
      </c>
      <c r="L31" s="34"/>
      <c r="M31" s="36"/>
      <c r="N31" s="36"/>
      <c r="O31" s="36"/>
      <c r="P31" s="36"/>
      <c r="Q31" s="36"/>
      <c r="R31" s="36"/>
      <c r="S31" s="36"/>
      <c r="T31" s="36"/>
      <c r="U31" s="36"/>
      <c r="V31" s="36"/>
      <c r="W31" s="36"/>
      <c r="X31" s="35"/>
      <c r="Y31" s="10" t="e">
        <f>IF(#REF!&lt;&gt;"", TEXT(#REF!, "00000000"), "")</f>
        <v>#REF!</v>
      </c>
      <c r="Z31" s="10" t="e">
        <f>IF(#REF!&lt;&gt;"",#REF!, "")</f>
        <v>#REF!</v>
      </c>
      <c r="AA31" s="10" t="e">
        <f>IF(#REF!&lt;&gt;"",#REF!, "")</f>
        <v>#REF!</v>
      </c>
      <c r="AB31" s="11" t="e">
        <f>IF(#REF!&lt;&gt;"",#REF!, 0)</f>
        <v>#REF!</v>
      </c>
      <c r="AC31" t="e">
        <f t="shared" si="2"/>
        <v>#REF!</v>
      </c>
    </row>
    <row r="32" spans="1:29" hidden="1" x14ac:dyDescent="0.2">
      <c r="A32" t="s">
        <v>61</v>
      </c>
      <c r="B32" s="8" t="e">
        <f>#REF!</f>
        <v>#REF!</v>
      </c>
      <c r="D32" t="s">
        <v>115</v>
      </c>
      <c r="E32">
        <v>1</v>
      </c>
      <c r="F32" t="e">
        <f>#REF!</f>
        <v>#REF!</v>
      </c>
      <c r="G32" t="e">
        <f>IF(#REF!=0,"",#REF!)</f>
        <v>#REF!</v>
      </c>
      <c r="H32" s="19" t="e">
        <f t="shared" si="0"/>
        <v>#REF!</v>
      </c>
      <c r="I32" t="e">
        <f t="shared" si="1"/>
        <v>#REF!</v>
      </c>
      <c r="J32" s="34" t="e">
        <f>#REF!</f>
        <v>#REF!</v>
      </c>
      <c r="K32" s="35" t="e">
        <f>#REF!</f>
        <v>#REF!</v>
      </c>
      <c r="L32" s="34"/>
      <c r="M32" s="36"/>
      <c r="N32" s="36"/>
      <c r="O32" s="36"/>
      <c r="P32" s="36"/>
      <c r="Q32" s="36"/>
      <c r="R32" s="36"/>
      <c r="S32" s="36"/>
      <c r="T32" s="36"/>
      <c r="U32" s="36"/>
      <c r="V32" s="36"/>
      <c r="W32" s="36"/>
      <c r="X32" s="35"/>
      <c r="Y32" s="10" t="e">
        <f>IF(#REF!&lt;&gt;"", TEXT(#REF!, "00000000"), "")</f>
        <v>#REF!</v>
      </c>
      <c r="Z32" s="10" t="e">
        <f>IF(#REF!&lt;&gt;"",#REF!, "")</f>
        <v>#REF!</v>
      </c>
      <c r="AA32" s="10" t="e">
        <f>IF(#REF!&lt;&gt;"",#REF!, "")</f>
        <v>#REF!</v>
      </c>
      <c r="AB32" s="11" t="e">
        <f>IF(#REF!&lt;&gt;"",#REF!, 0)</f>
        <v>#REF!</v>
      </c>
      <c r="AC32" t="e">
        <f t="shared" si="2"/>
        <v>#REF!</v>
      </c>
    </row>
    <row r="33" spans="1:29" hidden="1" x14ac:dyDescent="0.2">
      <c r="A33" t="s">
        <v>62</v>
      </c>
      <c r="B33" s="8" t="e">
        <f>#REF!</f>
        <v>#REF!</v>
      </c>
      <c r="D33" t="s">
        <v>115</v>
      </c>
      <c r="E33">
        <v>1</v>
      </c>
      <c r="F33" t="e">
        <f>#REF!</f>
        <v>#REF!</v>
      </c>
      <c r="G33" t="e">
        <f>IF(#REF!=0,"",#REF!)</f>
        <v>#REF!</v>
      </c>
      <c r="H33" s="19" t="e">
        <f t="shared" si="0"/>
        <v>#REF!</v>
      </c>
      <c r="I33" t="e">
        <f t="shared" si="1"/>
        <v>#REF!</v>
      </c>
      <c r="J33" s="34" t="e">
        <f>#REF!</f>
        <v>#REF!</v>
      </c>
      <c r="K33" s="35" t="e">
        <f>#REF!</f>
        <v>#REF!</v>
      </c>
      <c r="L33" s="34"/>
      <c r="M33" s="36"/>
      <c r="N33" s="36"/>
      <c r="O33" s="36"/>
      <c r="P33" s="36"/>
      <c r="Q33" s="36"/>
      <c r="R33" s="36"/>
      <c r="S33" s="36"/>
      <c r="T33" s="36"/>
      <c r="U33" s="36"/>
      <c r="V33" s="36"/>
      <c r="W33" s="36"/>
      <c r="X33" s="35"/>
      <c r="Y33" s="10" t="e">
        <f>IF(#REF!&lt;&gt;"", TEXT(#REF!, "00000000"), "")</f>
        <v>#REF!</v>
      </c>
      <c r="Z33" s="10" t="e">
        <f>IF(#REF!&lt;&gt;"",#REF!, "")</f>
        <v>#REF!</v>
      </c>
      <c r="AA33" s="10" t="e">
        <f>IF(#REF!&lt;&gt;"",#REF!, "")</f>
        <v>#REF!</v>
      </c>
      <c r="AB33" s="11" t="e">
        <f>IF(#REF!&lt;&gt;"",#REF!, 0)</f>
        <v>#REF!</v>
      </c>
      <c r="AC33" t="e">
        <f t="shared" si="2"/>
        <v>#REF!</v>
      </c>
    </row>
    <row r="34" spans="1:29" hidden="1" x14ac:dyDescent="0.2">
      <c r="A34" t="s">
        <v>63</v>
      </c>
      <c r="B34" s="8" t="e">
        <f>#REF!</f>
        <v>#REF!</v>
      </c>
      <c r="D34" t="s">
        <v>115</v>
      </c>
      <c r="E34">
        <v>1</v>
      </c>
      <c r="F34" t="e">
        <f>#REF!</f>
        <v>#REF!</v>
      </c>
      <c r="G34" t="e">
        <f>IF(#REF!=0,"",#REF!)</f>
        <v>#REF!</v>
      </c>
      <c r="H34" s="19" t="e">
        <f t="shared" si="0"/>
        <v>#REF!</v>
      </c>
      <c r="I34" t="e">
        <f t="shared" si="1"/>
        <v>#REF!</v>
      </c>
      <c r="J34" s="34" t="e">
        <f>#REF!</f>
        <v>#REF!</v>
      </c>
      <c r="K34" s="35" t="e">
        <f>#REF!</f>
        <v>#REF!</v>
      </c>
      <c r="L34" s="34"/>
      <c r="M34" s="36"/>
      <c r="N34" s="36"/>
      <c r="O34" s="36"/>
      <c r="P34" s="36"/>
      <c r="Q34" s="36"/>
      <c r="R34" s="36"/>
      <c r="S34" s="36"/>
      <c r="T34" s="36"/>
      <c r="U34" s="36"/>
      <c r="V34" s="36"/>
      <c r="W34" s="36"/>
      <c r="X34" s="35"/>
      <c r="Y34" s="10" t="e">
        <f>IF(#REF!&lt;&gt;"", TEXT(#REF!, "00000000"), "")</f>
        <v>#REF!</v>
      </c>
      <c r="Z34" s="10" t="e">
        <f>IF(#REF!&lt;&gt;"",#REF!, "")</f>
        <v>#REF!</v>
      </c>
      <c r="AA34" s="10" t="e">
        <f>IF(#REF!&lt;&gt;"",#REF!, "")</f>
        <v>#REF!</v>
      </c>
      <c r="AB34" s="11" t="e">
        <f>IF(#REF!&lt;&gt;"",#REF!, 0)</f>
        <v>#REF!</v>
      </c>
      <c r="AC34" t="e">
        <f t="shared" si="2"/>
        <v>#REF!</v>
      </c>
    </row>
    <row r="35" spans="1:29" hidden="1" x14ac:dyDescent="0.2">
      <c r="A35" t="s">
        <v>64</v>
      </c>
      <c r="B35" s="8" t="e">
        <f>#REF!</f>
        <v>#REF!</v>
      </c>
      <c r="D35" t="s">
        <v>115</v>
      </c>
      <c r="E35">
        <v>1</v>
      </c>
      <c r="F35" t="e">
        <f>#REF!</f>
        <v>#REF!</v>
      </c>
      <c r="G35" t="e">
        <f>IF(#REF!=0,"",#REF!)</f>
        <v>#REF!</v>
      </c>
      <c r="H35" s="19" t="e">
        <f t="shared" si="0"/>
        <v>#REF!</v>
      </c>
      <c r="I35" t="e">
        <f t="shared" si="1"/>
        <v>#REF!</v>
      </c>
      <c r="J35" s="34" t="e">
        <f>#REF!</f>
        <v>#REF!</v>
      </c>
      <c r="K35" s="35" t="e">
        <f>#REF!</f>
        <v>#REF!</v>
      </c>
      <c r="L35" s="34"/>
      <c r="M35" s="36"/>
      <c r="N35" s="36"/>
      <c r="O35" s="36"/>
      <c r="P35" s="36"/>
      <c r="Q35" s="36"/>
      <c r="R35" s="36"/>
      <c r="S35" s="36"/>
      <c r="T35" s="36"/>
      <c r="U35" s="36"/>
      <c r="V35" s="36"/>
      <c r="W35" s="36"/>
      <c r="X35" s="35"/>
      <c r="Y35" s="10" t="e">
        <f>IF(#REF!&lt;&gt;"", TEXT(#REF!, "00000000"), "")</f>
        <v>#REF!</v>
      </c>
      <c r="Z35" s="10" t="e">
        <f>IF(#REF!&lt;&gt;"",#REF!, "")</f>
        <v>#REF!</v>
      </c>
      <c r="AA35" s="10" t="e">
        <f>IF(#REF!&lt;&gt;"",#REF!, "")</f>
        <v>#REF!</v>
      </c>
      <c r="AB35" s="11" t="e">
        <f>IF(#REF!&lt;&gt;"",#REF!, 0)</f>
        <v>#REF!</v>
      </c>
      <c r="AC35" t="e">
        <f t="shared" si="2"/>
        <v>#REF!</v>
      </c>
    </row>
    <row r="36" spans="1:29" hidden="1" x14ac:dyDescent="0.2">
      <c r="A36" t="s">
        <v>65</v>
      </c>
      <c r="B36" s="8" t="e">
        <f>#REF!</f>
        <v>#REF!</v>
      </c>
      <c r="D36" t="s">
        <v>115</v>
      </c>
      <c r="E36">
        <v>1</v>
      </c>
      <c r="F36" t="e">
        <f>#REF!</f>
        <v>#REF!</v>
      </c>
      <c r="G36" t="e">
        <f>IF(#REF!=0,"",#REF!)</f>
        <v>#REF!</v>
      </c>
      <c r="H36" s="19" t="e">
        <f t="shared" si="0"/>
        <v>#REF!</v>
      </c>
      <c r="I36" t="e">
        <f t="shared" si="1"/>
        <v>#REF!</v>
      </c>
      <c r="J36" s="34" t="e">
        <f>#REF!</f>
        <v>#REF!</v>
      </c>
      <c r="K36" s="35" t="e">
        <f>#REF!</f>
        <v>#REF!</v>
      </c>
      <c r="L36" s="34"/>
      <c r="M36" s="36"/>
      <c r="N36" s="36"/>
      <c r="O36" s="36"/>
      <c r="P36" s="36"/>
      <c r="Q36" s="36"/>
      <c r="R36" s="36"/>
      <c r="S36" s="36"/>
      <c r="T36" s="36"/>
      <c r="U36" s="36"/>
      <c r="V36" s="36"/>
      <c r="W36" s="36"/>
      <c r="X36" s="35"/>
      <c r="Y36" s="10" t="e">
        <f>IF(#REF!&lt;&gt;"", TEXT(#REF!, "00000000"), "")</f>
        <v>#REF!</v>
      </c>
      <c r="Z36" s="10" t="e">
        <f>IF(#REF!&lt;&gt;"",#REF!, "")</f>
        <v>#REF!</v>
      </c>
      <c r="AA36" s="10" t="e">
        <f>IF(#REF!&lt;&gt;"",#REF!, "")</f>
        <v>#REF!</v>
      </c>
      <c r="AB36" s="11" t="e">
        <f>IF(#REF!&lt;&gt;"",#REF!, 0)</f>
        <v>#REF!</v>
      </c>
      <c r="AC36" t="e">
        <f t="shared" si="2"/>
        <v>#REF!</v>
      </c>
    </row>
    <row r="37" spans="1:29" hidden="1" x14ac:dyDescent="0.2">
      <c r="A37" t="s">
        <v>66</v>
      </c>
      <c r="B37" s="8" t="e">
        <f>#REF!</f>
        <v>#REF!</v>
      </c>
      <c r="D37" t="s">
        <v>115</v>
      </c>
      <c r="E37">
        <v>1</v>
      </c>
      <c r="F37" t="e">
        <f>#REF!</f>
        <v>#REF!</v>
      </c>
      <c r="G37" t="e">
        <f>IF(#REF!=0,"",#REF!)</f>
        <v>#REF!</v>
      </c>
      <c r="H37" s="19" t="e">
        <f t="shared" si="0"/>
        <v>#REF!</v>
      </c>
      <c r="I37" t="e">
        <f t="shared" si="1"/>
        <v>#REF!</v>
      </c>
      <c r="J37" s="34" t="e">
        <f>#REF!</f>
        <v>#REF!</v>
      </c>
      <c r="K37" s="35" t="e">
        <f>#REF!</f>
        <v>#REF!</v>
      </c>
      <c r="L37" s="34"/>
      <c r="M37" s="36"/>
      <c r="N37" s="36"/>
      <c r="O37" s="36"/>
      <c r="P37" s="36"/>
      <c r="Q37" s="36"/>
      <c r="R37" s="36"/>
      <c r="S37" s="36"/>
      <c r="T37" s="36"/>
      <c r="U37" s="36"/>
      <c r="V37" s="36"/>
      <c r="W37" s="36"/>
      <c r="X37" s="35"/>
      <c r="Y37" s="10" t="e">
        <f>IF(#REF!&lt;&gt;"", TEXT(#REF!, "00000000"), "")</f>
        <v>#REF!</v>
      </c>
      <c r="Z37" s="10" t="e">
        <f>IF(#REF!&lt;&gt;"",#REF!, "")</f>
        <v>#REF!</v>
      </c>
      <c r="AA37" s="10" t="e">
        <f>IF(#REF!&lt;&gt;"",#REF!, "")</f>
        <v>#REF!</v>
      </c>
      <c r="AB37" s="11" t="e">
        <f>IF(#REF!&lt;&gt;"",#REF!, 0)</f>
        <v>#REF!</v>
      </c>
      <c r="AC37" t="e">
        <f t="shared" si="2"/>
        <v>#REF!</v>
      </c>
    </row>
    <row r="38" spans="1:29" hidden="1" x14ac:dyDescent="0.2">
      <c r="A38" t="s">
        <v>67</v>
      </c>
      <c r="B38" s="8" t="e">
        <f>TRIM(#REF!)</f>
        <v>#REF!</v>
      </c>
      <c r="D38" t="s">
        <v>115</v>
      </c>
      <c r="E38">
        <v>1</v>
      </c>
      <c r="F38" t="e">
        <f>#REF!</f>
        <v>#REF!</v>
      </c>
      <c r="G38" t="e">
        <f>IF(#REF!=0,"",#REF!)</f>
        <v>#REF!</v>
      </c>
      <c r="H38" s="19" t="e">
        <f t="shared" si="0"/>
        <v>#REF!</v>
      </c>
      <c r="I38" t="e">
        <f t="shared" si="1"/>
        <v>#REF!</v>
      </c>
      <c r="J38" s="34" t="e">
        <f>#REF!</f>
        <v>#REF!</v>
      </c>
      <c r="K38" s="35" t="e">
        <f>#REF!</f>
        <v>#REF!</v>
      </c>
      <c r="L38" s="34"/>
      <c r="M38" s="36"/>
      <c r="N38" s="36"/>
      <c r="O38" s="36"/>
      <c r="P38" s="36"/>
      <c r="Q38" s="36"/>
      <c r="R38" s="36"/>
      <c r="S38" s="36"/>
      <c r="T38" s="36"/>
      <c r="U38" s="36"/>
      <c r="V38" s="36"/>
      <c r="W38" s="36"/>
      <c r="X38" s="35"/>
      <c r="Y38" s="10" t="e">
        <f>IF(#REF!&lt;&gt;"", TEXT(#REF!, "00000000"), "")</f>
        <v>#REF!</v>
      </c>
      <c r="Z38" s="10" t="e">
        <f>IF(#REF!&lt;&gt;"",#REF!, "")</f>
        <v>#REF!</v>
      </c>
      <c r="AA38" s="10" t="e">
        <f>IF(#REF!&lt;&gt;"",#REF!, "")</f>
        <v>#REF!</v>
      </c>
      <c r="AB38" s="11" t="e">
        <f>IF(#REF!&lt;&gt;"",#REF!, 0)</f>
        <v>#REF!</v>
      </c>
      <c r="AC38" t="e">
        <f t="shared" si="2"/>
        <v>#REF!</v>
      </c>
    </row>
    <row r="39" spans="1:29" hidden="1" x14ac:dyDescent="0.2">
      <c r="A39" t="s">
        <v>68</v>
      </c>
      <c r="B39" s="8" t="e">
        <f>TRIM(#REF!)</f>
        <v>#REF!</v>
      </c>
      <c r="D39" t="s">
        <v>115</v>
      </c>
      <c r="E39">
        <v>1</v>
      </c>
      <c r="F39" t="e">
        <f>#REF!</f>
        <v>#REF!</v>
      </c>
      <c r="G39" t="e">
        <f>IF(#REF!=0,"",#REF!)</f>
        <v>#REF!</v>
      </c>
      <c r="H39" s="19" t="e">
        <f t="shared" si="0"/>
        <v>#REF!</v>
      </c>
      <c r="I39" t="e">
        <f t="shared" si="1"/>
        <v>#REF!</v>
      </c>
      <c r="J39" s="34" t="e">
        <f>#REF!</f>
        <v>#REF!</v>
      </c>
      <c r="K39" s="35" t="e">
        <f>#REF!</f>
        <v>#REF!</v>
      </c>
      <c r="L39" s="34"/>
      <c r="M39" s="36"/>
      <c r="N39" s="36"/>
      <c r="O39" s="36"/>
      <c r="P39" s="36"/>
      <c r="Q39" s="36"/>
      <c r="R39" s="36"/>
      <c r="S39" s="36"/>
      <c r="T39" s="36"/>
      <c r="U39" s="36"/>
      <c r="V39" s="36"/>
      <c r="W39" s="36"/>
      <c r="X39" s="35"/>
      <c r="Y39" s="10" t="e">
        <f>IF(#REF!&lt;&gt;"", TEXT(#REF!, "00000000"), "")</f>
        <v>#REF!</v>
      </c>
      <c r="Z39" s="10" t="e">
        <f>IF(#REF!&lt;&gt;"",#REF!, "")</f>
        <v>#REF!</v>
      </c>
      <c r="AA39" s="10" t="e">
        <f>IF(#REF!&lt;&gt;"",#REF!, "")</f>
        <v>#REF!</v>
      </c>
      <c r="AB39" s="11" t="e">
        <f>IF(#REF!&lt;&gt;"",#REF!, 0)</f>
        <v>#REF!</v>
      </c>
      <c r="AC39" t="e">
        <f t="shared" si="2"/>
        <v>#REF!</v>
      </c>
    </row>
    <row r="40" spans="1:29" hidden="1" x14ac:dyDescent="0.2">
      <c r="A40" t="s">
        <v>69</v>
      </c>
      <c r="B40" s="8" t="e">
        <f>TRIM(#REF!)</f>
        <v>#REF!</v>
      </c>
      <c r="D40" t="s">
        <v>115</v>
      </c>
      <c r="E40">
        <v>1</v>
      </c>
      <c r="F40" t="e">
        <f>#REF!</f>
        <v>#REF!</v>
      </c>
      <c r="G40" t="e">
        <f>IF(#REF!=0,"",#REF!)</f>
        <v>#REF!</v>
      </c>
      <c r="H40" s="19" t="e">
        <f t="shared" si="0"/>
        <v>#REF!</v>
      </c>
      <c r="I40" t="e">
        <f t="shared" si="1"/>
        <v>#REF!</v>
      </c>
      <c r="J40" s="34" t="e">
        <f>#REF!</f>
        <v>#REF!</v>
      </c>
      <c r="K40" s="35" t="e">
        <f>#REF!</f>
        <v>#REF!</v>
      </c>
      <c r="L40" s="34"/>
      <c r="M40" s="36"/>
      <c r="N40" s="36"/>
      <c r="O40" s="36"/>
      <c r="P40" s="36"/>
      <c r="Q40" s="36"/>
      <c r="R40" s="36"/>
      <c r="S40" s="36"/>
      <c r="T40" s="36"/>
      <c r="U40" s="36"/>
      <c r="V40" s="36"/>
      <c r="W40" s="36"/>
      <c r="X40" s="35"/>
      <c r="Y40" s="10" t="e">
        <f>IF(#REF!&lt;&gt;"", TEXT(#REF!, "00000000"), "")</f>
        <v>#REF!</v>
      </c>
      <c r="Z40" s="10" t="e">
        <f>IF(#REF!&lt;&gt;"",#REF!, "")</f>
        <v>#REF!</v>
      </c>
      <c r="AA40" s="10" t="e">
        <f>IF(#REF!&lt;&gt;"",#REF!, "")</f>
        <v>#REF!</v>
      </c>
      <c r="AB40" s="11" t="e">
        <f>IF(#REF!&lt;&gt;"",#REF!, 0)</f>
        <v>#REF!</v>
      </c>
      <c r="AC40" t="e">
        <f t="shared" si="2"/>
        <v>#REF!</v>
      </c>
    </row>
    <row r="41" spans="1:29" hidden="1" x14ac:dyDescent="0.2">
      <c r="A41" t="s">
        <v>70</v>
      </c>
      <c r="B41" s="8" t="e">
        <f>TRIM(#REF!)</f>
        <v>#REF!</v>
      </c>
      <c r="D41" t="s">
        <v>115</v>
      </c>
      <c r="E41">
        <v>1</v>
      </c>
      <c r="F41" t="e">
        <f>#REF!</f>
        <v>#REF!</v>
      </c>
      <c r="G41" t="e">
        <f>IF(#REF!=0,"",#REF!)</f>
        <v>#REF!</v>
      </c>
      <c r="H41" s="19" t="e">
        <f t="shared" si="0"/>
        <v>#REF!</v>
      </c>
      <c r="I41" t="e">
        <f t="shared" si="1"/>
        <v>#REF!</v>
      </c>
      <c r="J41" s="34" t="e">
        <f>#REF!</f>
        <v>#REF!</v>
      </c>
      <c r="K41" s="35" t="e">
        <f>#REF!</f>
        <v>#REF!</v>
      </c>
      <c r="L41" s="34"/>
      <c r="M41" s="36"/>
      <c r="N41" s="36"/>
      <c r="O41" s="36"/>
      <c r="P41" s="36"/>
      <c r="Q41" s="36"/>
      <c r="R41" s="36"/>
      <c r="S41" s="36"/>
      <c r="T41" s="36"/>
      <c r="U41" s="36"/>
      <c r="V41" s="36"/>
      <c r="W41" s="36"/>
      <c r="X41" s="35"/>
      <c r="Y41" s="10" t="e">
        <f>IF(#REF!&lt;&gt;"", TEXT(#REF!, "00000000"), "")</f>
        <v>#REF!</v>
      </c>
      <c r="Z41" s="10" t="e">
        <f>IF(#REF!&lt;&gt;"",#REF!, "")</f>
        <v>#REF!</v>
      </c>
      <c r="AA41" s="10" t="e">
        <f>IF(#REF!&lt;&gt;"",#REF!, "")</f>
        <v>#REF!</v>
      </c>
      <c r="AB41" s="11" t="e">
        <f>IF(#REF!&lt;&gt;"",#REF!, 0)</f>
        <v>#REF!</v>
      </c>
      <c r="AC41" t="e">
        <f t="shared" si="2"/>
        <v>#REF!</v>
      </c>
    </row>
    <row r="42" spans="1:29" hidden="1" x14ac:dyDescent="0.2">
      <c r="A42" t="s">
        <v>21</v>
      </c>
      <c r="B42" s="8" t="e">
        <f>TRIM(#REF!)</f>
        <v>#REF!</v>
      </c>
      <c r="D42" t="s">
        <v>115</v>
      </c>
      <c r="E42">
        <v>1</v>
      </c>
      <c r="F42" t="e">
        <f>#REF!</f>
        <v>#REF!</v>
      </c>
      <c r="G42" t="e">
        <f>IF(#REF!=0,"",#REF!)</f>
        <v>#REF!</v>
      </c>
      <c r="H42" s="19" t="e">
        <f t="shared" si="0"/>
        <v>#REF!</v>
      </c>
      <c r="I42" t="e">
        <f t="shared" si="1"/>
        <v>#REF!</v>
      </c>
      <c r="J42" s="34" t="e">
        <f>#REF!</f>
        <v>#REF!</v>
      </c>
      <c r="K42" s="35" t="e">
        <f>#REF!</f>
        <v>#REF!</v>
      </c>
      <c r="L42" s="34"/>
      <c r="M42" s="36"/>
      <c r="N42" s="36"/>
      <c r="O42" s="36"/>
      <c r="P42" s="36"/>
      <c r="Q42" s="36"/>
      <c r="R42" s="36"/>
      <c r="S42" s="36"/>
      <c r="T42" s="36"/>
      <c r="U42" s="36"/>
      <c r="V42" s="36"/>
      <c r="W42" s="36"/>
      <c r="X42" s="35"/>
      <c r="Y42" s="10" t="e">
        <f>IF(#REF!&lt;&gt;"", TEXT(#REF!, "00000000"), "")</f>
        <v>#REF!</v>
      </c>
      <c r="Z42" s="10" t="e">
        <f>IF(#REF!&lt;&gt;"",#REF!, "")</f>
        <v>#REF!</v>
      </c>
      <c r="AA42" s="10" t="e">
        <f>IF(#REF!&lt;&gt;"",#REF!, "")</f>
        <v>#REF!</v>
      </c>
      <c r="AB42" s="11" t="e">
        <f>IF(#REF!&lt;&gt;"",#REF!, 0)</f>
        <v>#REF!</v>
      </c>
      <c r="AC42" t="e">
        <f t="shared" si="2"/>
        <v>#REF!</v>
      </c>
    </row>
    <row r="43" spans="1:29" hidden="1" x14ac:dyDescent="0.2">
      <c r="A43" t="s">
        <v>20</v>
      </c>
      <c r="B43" s="8" t="e">
        <f>TRIM(#REF!)</f>
        <v>#REF!</v>
      </c>
      <c r="D43" t="s">
        <v>115</v>
      </c>
      <c r="E43">
        <v>1</v>
      </c>
      <c r="F43" t="e">
        <f>#REF!</f>
        <v>#REF!</v>
      </c>
      <c r="G43" t="e">
        <f>IF(#REF!=0,"",#REF!)</f>
        <v>#REF!</v>
      </c>
      <c r="H43" s="19" t="e">
        <f t="shared" si="0"/>
        <v>#REF!</v>
      </c>
      <c r="I43" t="e">
        <f t="shared" si="1"/>
        <v>#REF!</v>
      </c>
      <c r="J43" s="34" t="e">
        <f>#REF!</f>
        <v>#REF!</v>
      </c>
      <c r="K43" s="35" t="e">
        <f>#REF!</f>
        <v>#REF!</v>
      </c>
      <c r="L43" s="34"/>
      <c r="M43" s="36"/>
      <c r="N43" s="36"/>
      <c r="O43" s="36"/>
      <c r="P43" s="36"/>
      <c r="Q43" s="36"/>
      <c r="R43" s="36"/>
      <c r="S43" s="36"/>
      <c r="T43" s="36"/>
      <c r="U43" s="36"/>
      <c r="V43" s="36"/>
      <c r="W43" s="36"/>
      <c r="X43" s="35"/>
      <c r="Y43" s="10" t="e">
        <f>IF(#REF!&lt;&gt;"", TEXT(#REF!, "00000000"), "")</f>
        <v>#REF!</v>
      </c>
      <c r="Z43" s="10" t="e">
        <f>IF(#REF!&lt;&gt;"",#REF!, "")</f>
        <v>#REF!</v>
      </c>
      <c r="AA43" s="10" t="e">
        <f>IF(#REF!&lt;&gt;"",#REF!, "")</f>
        <v>#REF!</v>
      </c>
      <c r="AB43" s="11" t="e">
        <f>IF(#REF!&lt;&gt;"",#REF!, 0)</f>
        <v>#REF!</v>
      </c>
      <c r="AC43" t="e">
        <f t="shared" si="2"/>
        <v>#REF!</v>
      </c>
    </row>
    <row r="44" spans="1:29" hidden="1" x14ac:dyDescent="0.2">
      <c r="A44" t="s">
        <v>154</v>
      </c>
      <c r="B44" s="8" t="e">
        <f>IF(#REF!&lt;&gt;"",TEXT(#REF!,"YYYYMMDD"),"")</f>
        <v>#REF!</v>
      </c>
      <c r="D44" t="s">
        <v>115</v>
      </c>
      <c r="E44">
        <v>1</v>
      </c>
      <c r="F44" t="e">
        <f>#REF!</f>
        <v>#REF!</v>
      </c>
      <c r="G44" t="e">
        <f>IF(#REF!=0,"",#REF!)</f>
        <v>#REF!</v>
      </c>
      <c r="H44" s="19" t="e">
        <f t="shared" si="0"/>
        <v>#REF!</v>
      </c>
      <c r="I44" t="e">
        <f t="shared" si="1"/>
        <v>#REF!</v>
      </c>
      <c r="J44" s="34" t="e">
        <f>#REF!</f>
        <v>#REF!</v>
      </c>
      <c r="K44" s="35" t="e">
        <f>#REF!</f>
        <v>#REF!</v>
      </c>
      <c r="L44" s="34"/>
      <c r="M44" s="36"/>
      <c r="N44" s="36"/>
      <c r="O44" s="36"/>
      <c r="P44" s="36"/>
      <c r="Q44" s="36"/>
      <c r="R44" s="36"/>
      <c r="S44" s="36"/>
      <c r="T44" s="36"/>
      <c r="U44" s="36"/>
      <c r="V44" s="36"/>
      <c r="W44" s="36"/>
      <c r="X44" s="35"/>
      <c r="Y44" s="10" t="e">
        <f>IF(#REF!&lt;&gt;"", TEXT(#REF!, "00000000"), "")</f>
        <v>#REF!</v>
      </c>
      <c r="Z44" s="10" t="e">
        <f>IF(#REF!&lt;&gt;"",#REF!, "")</f>
        <v>#REF!</v>
      </c>
      <c r="AA44" s="10" t="e">
        <f>IF(#REF!&lt;&gt;"",#REF!, "")</f>
        <v>#REF!</v>
      </c>
      <c r="AB44" s="11" t="e">
        <f>IF(#REF!&lt;&gt;"",#REF!, 0)</f>
        <v>#REF!</v>
      </c>
      <c r="AC44" t="e">
        <f t="shared" si="2"/>
        <v>#REF!</v>
      </c>
    </row>
    <row r="45" spans="1:29" hidden="1" x14ac:dyDescent="0.2">
      <c r="A45" t="s">
        <v>155</v>
      </c>
      <c r="B45" s="8" t="e">
        <f>IF(#REF!&lt;&gt;"",TEXT(#REF!,"YYYYMMDD"),"")</f>
        <v>#REF!</v>
      </c>
      <c r="D45" t="s">
        <v>115</v>
      </c>
      <c r="E45">
        <v>1</v>
      </c>
      <c r="F45" t="e">
        <f>#REF!</f>
        <v>#REF!</v>
      </c>
      <c r="G45" t="e">
        <f>IF(#REF!=0,"",#REF!)</f>
        <v>#REF!</v>
      </c>
      <c r="H45" s="19" t="e">
        <f t="shared" si="0"/>
        <v>#REF!</v>
      </c>
      <c r="I45" t="e">
        <f t="shared" si="1"/>
        <v>#REF!</v>
      </c>
      <c r="J45" s="34" t="e">
        <f>#REF!</f>
        <v>#REF!</v>
      </c>
      <c r="K45" s="35" t="e">
        <f>#REF!</f>
        <v>#REF!</v>
      </c>
      <c r="L45" s="34"/>
      <c r="M45" s="36"/>
      <c r="N45" s="36"/>
      <c r="O45" s="36"/>
      <c r="P45" s="36"/>
      <c r="Q45" s="36"/>
      <c r="R45" s="36"/>
      <c r="S45" s="36"/>
      <c r="T45" s="36"/>
      <c r="U45" s="36"/>
      <c r="V45" s="36"/>
      <c r="W45" s="36"/>
      <c r="X45" s="35"/>
      <c r="Y45" s="10" t="e">
        <f>IF(#REF!&lt;&gt;"", TEXT(#REF!, "00000000"), "")</f>
        <v>#REF!</v>
      </c>
      <c r="Z45" s="10" t="e">
        <f>IF(#REF!&lt;&gt;"",#REF!, "")</f>
        <v>#REF!</v>
      </c>
      <c r="AA45" s="10" t="e">
        <f>IF(#REF!&lt;&gt;"",#REF!, "")</f>
        <v>#REF!</v>
      </c>
      <c r="AB45" s="11" t="e">
        <f>IF(#REF!&lt;&gt;"",#REF!, 0)</f>
        <v>#REF!</v>
      </c>
      <c r="AC45" t="e">
        <f t="shared" si="2"/>
        <v>#REF!</v>
      </c>
    </row>
    <row r="46" spans="1:29" hidden="1" x14ac:dyDescent="0.2">
      <c r="A46" t="s">
        <v>149</v>
      </c>
      <c r="B46" s="8" t="e">
        <f>IF(#REF!&lt;&gt;0,"DA", "NE")</f>
        <v>#REF!</v>
      </c>
      <c r="D46" t="s">
        <v>115</v>
      </c>
      <c r="E46">
        <v>1</v>
      </c>
      <c r="F46" t="e">
        <f>#REF!</f>
        <v>#REF!</v>
      </c>
      <c r="G46" t="e">
        <f>IF(#REF!=0,"",#REF!)</f>
        <v>#REF!</v>
      </c>
      <c r="H46" s="19" t="e">
        <f t="shared" si="0"/>
        <v>#REF!</v>
      </c>
      <c r="I46" t="e">
        <f t="shared" si="1"/>
        <v>#REF!</v>
      </c>
      <c r="J46" s="34" t="e">
        <f>#REF!</f>
        <v>#REF!</v>
      </c>
      <c r="K46" s="35" t="e">
        <f>#REF!</f>
        <v>#REF!</v>
      </c>
      <c r="L46" s="34"/>
      <c r="M46" s="36"/>
      <c r="N46" s="36"/>
      <c r="O46" s="36"/>
      <c r="P46" s="36"/>
      <c r="Q46" s="36"/>
      <c r="R46" s="36"/>
      <c r="S46" s="36"/>
      <c r="T46" s="36"/>
      <c r="U46" s="36"/>
      <c r="V46" s="36"/>
      <c r="W46" s="36"/>
      <c r="X46" s="35"/>
      <c r="Y46" s="10" t="e">
        <f>IF(#REF!&lt;&gt;"", TEXT(#REF!, "00000000"), "")</f>
        <v>#REF!</v>
      </c>
      <c r="Z46" s="10" t="e">
        <f>IF(#REF!&lt;&gt;"",#REF!, "")</f>
        <v>#REF!</v>
      </c>
      <c r="AA46" s="10" t="e">
        <f>IF(#REF!&lt;&gt;"",#REF!, "")</f>
        <v>#REF!</v>
      </c>
      <c r="AB46" s="11" t="e">
        <f>IF(#REF!&lt;&gt;"",#REF!, 0)</f>
        <v>#REF!</v>
      </c>
      <c r="AC46" t="e">
        <f t="shared" si="2"/>
        <v>#REF!</v>
      </c>
    </row>
    <row r="47" spans="1:29" hidden="1" x14ac:dyDescent="0.2">
      <c r="A47" t="s">
        <v>148</v>
      </c>
      <c r="B47" s="8" t="e">
        <f>IF(#REF!&lt;&gt;0, "DA","NE")</f>
        <v>#REF!</v>
      </c>
      <c r="D47" t="s">
        <v>115</v>
      </c>
      <c r="E47">
        <v>1</v>
      </c>
      <c r="F47" t="e">
        <f>#REF!</f>
        <v>#REF!</v>
      </c>
      <c r="G47" t="e">
        <f>IF(#REF!=0,"",#REF!)</f>
        <v>#REF!</v>
      </c>
      <c r="H47" s="19" t="e">
        <f t="shared" si="0"/>
        <v>#REF!</v>
      </c>
      <c r="I47" t="e">
        <f t="shared" si="1"/>
        <v>#REF!</v>
      </c>
      <c r="J47" s="34" t="e">
        <f>#REF!</f>
        <v>#REF!</v>
      </c>
      <c r="K47" s="35" t="e">
        <f>#REF!</f>
        <v>#REF!</v>
      </c>
      <c r="L47" s="34"/>
      <c r="M47" s="36"/>
      <c r="N47" s="36"/>
      <c r="O47" s="36"/>
      <c r="P47" s="36"/>
      <c r="Q47" s="36"/>
      <c r="R47" s="36"/>
      <c r="S47" s="36"/>
      <c r="T47" s="36"/>
      <c r="U47" s="36"/>
      <c r="V47" s="36"/>
      <c r="W47" s="36"/>
      <c r="X47" s="35"/>
      <c r="Y47" s="10" t="e">
        <f>IF(#REF!&lt;&gt;"", TEXT(#REF!, "00000000"), "")</f>
        <v>#REF!</v>
      </c>
      <c r="Z47" s="10" t="e">
        <f>IF(#REF!&lt;&gt;"",#REF!, "")</f>
        <v>#REF!</v>
      </c>
      <c r="AA47" s="10" t="e">
        <f>IF(#REF!&lt;&gt;"",#REF!, "")</f>
        <v>#REF!</v>
      </c>
      <c r="AB47" s="11" t="e">
        <f>IF(#REF!&lt;&gt;"",#REF!, 0)</f>
        <v>#REF!</v>
      </c>
      <c r="AC47" t="e">
        <f t="shared" si="2"/>
        <v>#REF!</v>
      </c>
    </row>
    <row r="48" spans="1:29" hidden="1" x14ac:dyDescent="0.2">
      <c r="A48" t="s">
        <v>150</v>
      </c>
      <c r="B48" s="8" t="e">
        <f>#REF!</f>
        <v>#REF!</v>
      </c>
      <c r="D48" t="s">
        <v>115</v>
      </c>
      <c r="E48">
        <v>1</v>
      </c>
      <c r="F48" t="e">
        <f>#REF!</f>
        <v>#REF!</v>
      </c>
      <c r="G48" t="e">
        <f>IF(#REF!=0,"",#REF!)</f>
        <v>#REF!</v>
      </c>
      <c r="H48" s="19" t="e">
        <f t="shared" si="0"/>
        <v>#REF!</v>
      </c>
      <c r="I48" t="e">
        <f t="shared" si="1"/>
        <v>#REF!</v>
      </c>
      <c r="J48" s="34" t="e">
        <f>#REF!</f>
        <v>#REF!</v>
      </c>
      <c r="K48" s="35" t="e">
        <f>#REF!</f>
        <v>#REF!</v>
      </c>
      <c r="L48" s="34"/>
      <c r="M48" s="36"/>
      <c r="N48" s="36"/>
      <c r="O48" s="36"/>
      <c r="P48" s="36"/>
      <c r="Q48" s="36"/>
      <c r="R48" s="36"/>
      <c r="S48" s="36"/>
      <c r="T48" s="36"/>
      <c r="U48" s="36"/>
      <c r="V48" s="36"/>
      <c r="W48" s="36"/>
      <c r="X48" s="35"/>
      <c r="Y48" s="10" t="e">
        <f>IF(#REF!&lt;&gt;"", TEXT(#REF!, "00000000"), "")</f>
        <v>#REF!</v>
      </c>
      <c r="Z48" s="10" t="e">
        <f>IF(#REF!&lt;&gt;"",#REF!, "")</f>
        <v>#REF!</v>
      </c>
      <c r="AA48" s="10" t="e">
        <f>IF(#REF!&lt;&gt;"",#REF!, "")</f>
        <v>#REF!</v>
      </c>
      <c r="AB48" s="11" t="e">
        <f>IF(#REF!&lt;&gt;"",#REF!, 0)</f>
        <v>#REF!</v>
      </c>
      <c r="AC48" t="e">
        <f t="shared" si="2"/>
        <v>#REF!</v>
      </c>
    </row>
    <row r="49" spans="1:29" hidden="1" x14ac:dyDescent="0.2">
      <c r="A49" t="s">
        <v>152</v>
      </c>
      <c r="B49" s="8" t="e">
        <f>IF(#REF!&lt;&gt;0,"DA","NE")</f>
        <v>#REF!</v>
      </c>
      <c r="D49" t="s">
        <v>115</v>
      </c>
      <c r="E49">
        <v>1</v>
      </c>
      <c r="F49" t="e">
        <f>#REF!</f>
        <v>#REF!</v>
      </c>
      <c r="G49" t="e">
        <f>IF(#REF!=0,"",#REF!)</f>
        <v>#REF!</v>
      </c>
      <c r="H49" s="19" t="e">
        <f t="shared" si="0"/>
        <v>#REF!</v>
      </c>
      <c r="I49" t="e">
        <f t="shared" si="1"/>
        <v>#REF!</v>
      </c>
      <c r="J49" s="34" t="e">
        <f>#REF!</f>
        <v>#REF!</v>
      </c>
      <c r="K49" s="35" t="e">
        <f>#REF!</f>
        <v>#REF!</v>
      </c>
      <c r="L49" s="34"/>
      <c r="M49" s="36"/>
      <c r="N49" s="36"/>
      <c r="O49" s="36"/>
      <c r="P49" s="36"/>
      <c r="Q49" s="36"/>
      <c r="R49" s="36"/>
      <c r="S49" s="36"/>
      <c r="T49" s="36"/>
      <c r="U49" s="36"/>
      <c r="V49" s="36"/>
      <c r="W49" s="36"/>
      <c r="X49" s="35"/>
      <c r="Y49" s="10" t="e">
        <f>IF(#REF!&lt;&gt;"", TEXT(#REF!, "00000000"), "")</f>
        <v>#REF!</v>
      </c>
      <c r="Z49" s="10" t="e">
        <f>IF(#REF!&lt;&gt;"",#REF!, "")</f>
        <v>#REF!</v>
      </c>
      <c r="AA49" s="10" t="e">
        <f>IF(#REF!&lt;&gt;"",#REF!, "")</f>
        <v>#REF!</v>
      </c>
      <c r="AB49" s="11" t="e">
        <f>IF(#REF!&lt;&gt;"",#REF!, 0)</f>
        <v>#REF!</v>
      </c>
      <c r="AC49" t="e">
        <f t="shared" si="2"/>
        <v>#REF!</v>
      </c>
    </row>
    <row r="50" spans="1:29" hidden="1" x14ac:dyDescent="0.2">
      <c r="A50" t="s">
        <v>151</v>
      </c>
      <c r="B50" s="8" t="e">
        <f>IF(#REF!&lt;&gt;0, "DA", "NE")</f>
        <v>#REF!</v>
      </c>
      <c r="D50" t="s">
        <v>115</v>
      </c>
      <c r="E50">
        <v>1</v>
      </c>
      <c r="F50" t="e">
        <f>#REF!</f>
        <v>#REF!</v>
      </c>
      <c r="G50" t="e">
        <f>IF(#REF!=0,"",#REF!)</f>
        <v>#REF!</v>
      </c>
      <c r="H50" s="19" t="e">
        <f t="shared" si="0"/>
        <v>#REF!</v>
      </c>
      <c r="I50" t="e">
        <f t="shared" si="1"/>
        <v>#REF!</v>
      </c>
      <c r="J50" s="34" t="e">
        <f>#REF!</f>
        <v>#REF!</v>
      </c>
      <c r="K50" s="35" t="e">
        <f>#REF!</f>
        <v>#REF!</v>
      </c>
      <c r="L50" s="34"/>
      <c r="M50" s="36"/>
      <c r="N50" s="36"/>
      <c r="O50" s="36"/>
      <c r="P50" s="36"/>
      <c r="Q50" s="36"/>
      <c r="R50" s="36"/>
      <c r="S50" s="36"/>
      <c r="T50" s="36"/>
      <c r="U50" s="36"/>
      <c r="V50" s="36"/>
      <c r="W50" s="36"/>
      <c r="X50" s="35"/>
      <c r="Y50" s="10" t="e">
        <f>IF(#REF!&lt;&gt;"", TEXT(#REF!, "00000000"), "")</f>
        <v>#REF!</v>
      </c>
      <c r="Z50" s="10" t="e">
        <f>IF(#REF!&lt;&gt;"",#REF!, "")</f>
        <v>#REF!</v>
      </c>
      <c r="AA50" s="10" t="e">
        <f>IF(#REF!&lt;&gt;"",#REF!, "")</f>
        <v>#REF!</v>
      </c>
      <c r="AB50" s="11" t="e">
        <f>IF(#REF!&lt;&gt;"",#REF!, 0)</f>
        <v>#REF!</v>
      </c>
      <c r="AC50" t="e">
        <f t="shared" si="2"/>
        <v>#REF!</v>
      </c>
    </row>
    <row r="51" spans="1:29" hidden="1" x14ac:dyDescent="0.2">
      <c r="A51" t="s">
        <v>153</v>
      </c>
      <c r="B51" s="8" t="e">
        <f>#REF!</f>
        <v>#REF!</v>
      </c>
      <c r="D51" t="s">
        <v>115</v>
      </c>
      <c r="E51">
        <v>1</v>
      </c>
      <c r="F51" t="e">
        <f>#REF!</f>
        <v>#REF!</v>
      </c>
      <c r="G51" t="e">
        <f>IF(#REF!=0,"",#REF!)</f>
        <v>#REF!</v>
      </c>
      <c r="H51" s="19" t="e">
        <f t="shared" si="0"/>
        <v>#REF!</v>
      </c>
      <c r="I51" t="e">
        <f t="shared" si="1"/>
        <v>#REF!</v>
      </c>
      <c r="J51" s="34" t="e">
        <f>#REF!</f>
        <v>#REF!</v>
      </c>
      <c r="K51" s="35" t="e">
        <f>#REF!</f>
        <v>#REF!</v>
      </c>
      <c r="L51" s="34"/>
      <c r="M51" s="36"/>
      <c r="N51" s="36"/>
      <c r="O51" s="36"/>
      <c r="P51" s="36"/>
      <c r="Q51" s="36"/>
      <c r="R51" s="36"/>
      <c r="S51" s="36"/>
      <c r="T51" s="36"/>
      <c r="U51" s="36"/>
      <c r="V51" s="36"/>
      <c r="W51" s="36"/>
      <c r="X51" s="35"/>
      <c r="Y51" s="10" t="e">
        <f>IF(#REF!&lt;&gt;"", TEXT(#REF!, "00000000"), "")</f>
        <v>#REF!</v>
      </c>
      <c r="Z51" s="10" t="e">
        <f>IF(#REF!&lt;&gt;"",#REF!, "")</f>
        <v>#REF!</v>
      </c>
      <c r="AA51" s="10" t="e">
        <f>IF(#REF!&lt;&gt;"",#REF!, "")</f>
        <v>#REF!</v>
      </c>
      <c r="AB51" s="11" t="e">
        <f>IF(#REF!&lt;&gt;"",#REF!, 0)</f>
        <v>#REF!</v>
      </c>
      <c r="AC51" t="e">
        <f t="shared" si="2"/>
        <v>#REF!</v>
      </c>
    </row>
    <row r="52" spans="1:29" hidden="1" x14ac:dyDescent="0.2">
      <c r="A52" t="s">
        <v>71</v>
      </c>
      <c r="B52" s="8" t="e">
        <f>IF(#REF!&gt;0,"DA", "NE")</f>
        <v>#REF!</v>
      </c>
      <c r="D52" t="s">
        <v>115</v>
      </c>
      <c r="E52">
        <v>1</v>
      </c>
      <c r="F52" t="e">
        <f>#REF!</f>
        <v>#REF!</v>
      </c>
      <c r="G52" t="e">
        <f>IF(#REF!=0,"",#REF!)</f>
        <v>#REF!</v>
      </c>
      <c r="H52" s="19" t="e">
        <f t="shared" si="0"/>
        <v>#REF!</v>
      </c>
      <c r="I52" t="e">
        <f t="shared" si="1"/>
        <v>#REF!</v>
      </c>
      <c r="J52" s="34" t="e">
        <f>#REF!</f>
        <v>#REF!</v>
      </c>
      <c r="K52" s="35" t="e">
        <f>#REF!</f>
        <v>#REF!</v>
      </c>
      <c r="L52" s="34"/>
      <c r="M52" s="36"/>
      <c r="N52" s="36"/>
      <c r="O52" s="36"/>
      <c r="P52" s="36"/>
      <c r="Q52" s="36"/>
      <c r="R52" s="36"/>
      <c r="S52" s="36"/>
      <c r="T52" s="36"/>
      <c r="U52" s="36"/>
      <c r="V52" s="36"/>
      <c r="W52" s="36"/>
      <c r="X52" s="35"/>
      <c r="Y52" s="10" t="e">
        <f>IF(#REF!&lt;&gt;"", TEXT(#REF!, "00000000"), "")</f>
        <v>#REF!</v>
      </c>
      <c r="Z52" s="10" t="e">
        <f>IF(#REF!&lt;&gt;"",#REF!, "")</f>
        <v>#REF!</v>
      </c>
      <c r="AA52" s="10" t="e">
        <f>IF(#REF!&lt;&gt;"",#REF!, "")</f>
        <v>#REF!</v>
      </c>
      <c r="AB52" s="11" t="e">
        <f>IF(#REF!&lt;&gt;"",#REF!, 0)</f>
        <v>#REF!</v>
      </c>
      <c r="AC52" t="e">
        <f t="shared" si="2"/>
        <v>#REF!</v>
      </c>
    </row>
    <row r="53" spans="1:29" hidden="1" x14ac:dyDescent="0.2">
      <c r="A53" t="s">
        <v>22</v>
      </c>
      <c r="B53" s="8" t="e">
        <f>#REF!</f>
        <v>#REF!</v>
      </c>
      <c r="D53" t="s">
        <v>115</v>
      </c>
      <c r="E53">
        <v>1</v>
      </c>
      <c r="F53" t="e">
        <f>#REF!</f>
        <v>#REF!</v>
      </c>
      <c r="G53" t="e">
        <f>IF(#REF!=0,"",#REF!)</f>
        <v>#REF!</v>
      </c>
      <c r="H53" s="19" t="e">
        <f t="shared" si="0"/>
        <v>#REF!</v>
      </c>
      <c r="I53" t="e">
        <f t="shared" si="1"/>
        <v>#REF!</v>
      </c>
      <c r="J53" s="34" t="e">
        <f>#REF!</f>
        <v>#REF!</v>
      </c>
      <c r="K53" s="35" t="e">
        <f>#REF!</f>
        <v>#REF!</v>
      </c>
      <c r="L53" s="34"/>
      <c r="M53" s="36"/>
      <c r="N53" s="36"/>
      <c r="O53" s="36"/>
      <c r="P53" s="36"/>
      <c r="Q53" s="36"/>
      <c r="R53" s="36"/>
      <c r="S53" s="36"/>
      <c r="T53" s="36"/>
      <c r="U53" s="36"/>
      <c r="V53" s="36"/>
      <c r="W53" s="36"/>
      <c r="X53" s="35"/>
      <c r="Y53" s="10" t="e">
        <f>IF(#REF!&lt;&gt;"", TEXT(#REF!, "00000000"), "")</f>
        <v>#REF!</v>
      </c>
      <c r="Z53" s="10" t="e">
        <f>IF(#REF!&lt;&gt;"",#REF!, "")</f>
        <v>#REF!</v>
      </c>
      <c r="AA53" s="10" t="e">
        <f>IF(#REF!&lt;&gt;"",#REF!, "")</f>
        <v>#REF!</v>
      </c>
      <c r="AB53" s="11" t="e">
        <f>IF(#REF!&lt;&gt;"",#REF!, 0)</f>
        <v>#REF!</v>
      </c>
      <c r="AC53" t="e">
        <f t="shared" si="2"/>
        <v>#REF!</v>
      </c>
    </row>
    <row r="54" spans="1:29" hidden="1" x14ac:dyDescent="0.2">
      <c r="A54" t="s">
        <v>23</v>
      </c>
      <c r="B54" s="8" t="e">
        <f>#REF!</f>
        <v>#REF!</v>
      </c>
      <c r="D54" t="s">
        <v>115</v>
      </c>
      <c r="E54">
        <v>1</v>
      </c>
      <c r="F54" t="e">
        <f>#REF!</f>
        <v>#REF!</v>
      </c>
      <c r="G54" t="e">
        <f>IF(#REF!=0,"",#REF!)</f>
        <v>#REF!</v>
      </c>
      <c r="H54" s="19" t="e">
        <f t="shared" si="0"/>
        <v>#REF!</v>
      </c>
      <c r="I54" t="e">
        <f t="shared" si="1"/>
        <v>#REF!</v>
      </c>
      <c r="J54" s="34" t="e">
        <f>#REF!</f>
        <v>#REF!</v>
      </c>
      <c r="K54" s="35" t="e">
        <f>#REF!</f>
        <v>#REF!</v>
      </c>
      <c r="L54" s="34"/>
      <c r="M54" s="36"/>
      <c r="N54" s="36"/>
      <c r="O54" s="36"/>
      <c r="P54" s="36"/>
      <c r="Q54" s="36"/>
      <c r="R54" s="36"/>
      <c r="S54" s="36"/>
      <c r="T54" s="36"/>
      <c r="U54" s="36"/>
      <c r="V54" s="36"/>
      <c r="W54" s="36"/>
      <c r="X54" s="35"/>
      <c r="Y54" s="10" t="e">
        <f>IF(#REF!&lt;&gt;"", TEXT(#REF!, "00000000"), "")</f>
        <v>#REF!</v>
      </c>
      <c r="Z54" s="10" t="e">
        <f>IF(#REF!&lt;&gt;"",#REF!, "")</f>
        <v>#REF!</v>
      </c>
      <c r="AA54" s="10" t="e">
        <f>IF(#REF!&lt;&gt;"",#REF!, "")</f>
        <v>#REF!</v>
      </c>
      <c r="AB54" s="11" t="e">
        <f>IF(#REF!&lt;&gt;"",#REF!, 0)</f>
        <v>#REF!</v>
      </c>
      <c r="AC54" t="e">
        <f t="shared" si="2"/>
        <v>#REF!</v>
      </c>
    </row>
    <row r="55" spans="1:29" hidden="1" x14ac:dyDescent="0.2">
      <c r="A55" t="s">
        <v>24</v>
      </c>
      <c r="B55" s="8" t="e">
        <f>#REF!</f>
        <v>#REF!</v>
      </c>
      <c r="D55" t="s">
        <v>115</v>
      </c>
      <c r="E55">
        <v>1</v>
      </c>
      <c r="F55" t="e">
        <f>#REF!</f>
        <v>#REF!</v>
      </c>
      <c r="G55" t="e">
        <f>IF(#REF!=0,"",#REF!)</f>
        <v>#REF!</v>
      </c>
      <c r="H55" s="19" t="e">
        <f t="shared" si="0"/>
        <v>#REF!</v>
      </c>
      <c r="I55" t="e">
        <f t="shared" si="1"/>
        <v>#REF!</v>
      </c>
      <c r="J55" s="34" t="e">
        <f>#REF!</f>
        <v>#REF!</v>
      </c>
      <c r="K55" s="35" t="e">
        <f>#REF!</f>
        <v>#REF!</v>
      </c>
      <c r="L55" s="34"/>
      <c r="M55" s="36"/>
      <c r="N55" s="36"/>
      <c r="O55" s="36"/>
      <c r="P55" s="36"/>
      <c r="Q55" s="36"/>
      <c r="R55" s="36"/>
      <c r="S55" s="36"/>
      <c r="T55" s="36"/>
      <c r="U55" s="36"/>
      <c r="V55" s="36"/>
      <c r="W55" s="36"/>
      <c r="X55" s="35"/>
      <c r="Y55" s="10" t="e">
        <f>IF(#REF!&lt;&gt;"", TEXT(#REF!, "00000000"), "")</f>
        <v>#REF!</v>
      </c>
      <c r="Z55" s="10" t="e">
        <f>IF(#REF!&lt;&gt;"",#REF!, "")</f>
        <v>#REF!</v>
      </c>
      <c r="AA55" s="10" t="e">
        <f>IF(#REF!&lt;&gt;"",#REF!, "")</f>
        <v>#REF!</v>
      </c>
      <c r="AB55" s="11" t="e">
        <f>IF(#REF!&lt;&gt;"",#REF!, 0)</f>
        <v>#REF!</v>
      </c>
      <c r="AC55" t="e">
        <f t="shared" si="2"/>
        <v>#REF!</v>
      </c>
    </row>
    <row r="56" spans="1:29" hidden="1" x14ac:dyDescent="0.2">
      <c r="A56" t="s">
        <v>25</v>
      </c>
      <c r="B56" s="8" t="e">
        <f>#REF!</f>
        <v>#REF!</v>
      </c>
      <c r="D56" t="s">
        <v>115</v>
      </c>
      <c r="E56">
        <v>1</v>
      </c>
      <c r="F56" t="e">
        <f>#REF!</f>
        <v>#REF!</v>
      </c>
      <c r="G56" t="e">
        <f>IF(#REF!=0,"",#REF!)</f>
        <v>#REF!</v>
      </c>
      <c r="H56" s="19" t="e">
        <f t="shared" si="0"/>
        <v>#REF!</v>
      </c>
      <c r="I56" t="e">
        <f t="shared" si="1"/>
        <v>#REF!</v>
      </c>
      <c r="J56" s="34" t="e">
        <f>#REF!</f>
        <v>#REF!</v>
      </c>
      <c r="K56" s="35" t="e">
        <f>#REF!</f>
        <v>#REF!</v>
      </c>
      <c r="L56" s="34"/>
      <c r="M56" s="36"/>
      <c r="N56" s="36"/>
      <c r="O56" s="36"/>
      <c r="P56" s="36"/>
      <c r="Q56" s="36"/>
      <c r="R56" s="36"/>
      <c r="S56" s="36"/>
      <c r="T56" s="36"/>
      <c r="U56" s="36"/>
      <c r="V56" s="36"/>
      <c r="W56" s="36"/>
      <c r="X56" s="35"/>
      <c r="Y56" s="10" t="e">
        <f>IF(#REF!&lt;&gt;"", TEXT(#REF!, "00000000"), "")</f>
        <v>#REF!</v>
      </c>
      <c r="Z56" s="10" t="e">
        <f>IF(#REF!&lt;&gt;"",#REF!, "")</f>
        <v>#REF!</v>
      </c>
      <c r="AA56" s="10" t="e">
        <f>IF(#REF!&lt;&gt;"",#REF!, "")</f>
        <v>#REF!</v>
      </c>
      <c r="AB56" s="11" t="e">
        <f>IF(#REF!&lt;&gt;"",#REF!, 0)</f>
        <v>#REF!</v>
      </c>
      <c r="AC56" t="e">
        <f t="shared" si="2"/>
        <v>#REF!</v>
      </c>
    </row>
    <row r="57" spans="1:29" hidden="1" x14ac:dyDescent="0.2">
      <c r="A57" t="s">
        <v>26</v>
      </c>
      <c r="B57" s="8" t="e">
        <f>#REF!</f>
        <v>#REF!</v>
      </c>
      <c r="D57" t="s">
        <v>115</v>
      </c>
      <c r="E57">
        <v>1</v>
      </c>
      <c r="F57" t="e">
        <f>#REF!</f>
        <v>#REF!</v>
      </c>
      <c r="G57" t="e">
        <f>IF(#REF!=0,"",#REF!)</f>
        <v>#REF!</v>
      </c>
      <c r="H57" s="19" t="e">
        <f t="shared" si="0"/>
        <v>#REF!</v>
      </c>
      <c r="I57" t="e">
        <f t="shared" si="1"/>
        <v>#REF!</v>
      </c>
      <c r="J57" s="34" t="e">
        <f>#REF!</f>
        <v>#REF!</v>
      </c>
      <c r="K57" s="35" t="e">
        <f>#REF!</f>
        <v>#REF!</v>
      </c>
      <c r="L57" s="34"/>
      <c r="M57" s="36"/>
      <c r="N57" s="36"/>
      <c r="O57" s="36"/>
      <c r="P57" s="36"/>
      <c r="Q57" s="36"/>
      <c r="R57" s="36"/>
      <c r="S57" s="36"/>
      <c r="T57" s="36"/>
      <c r="U57" s="36"/>
      <c r="V57" s="36"/>
      <c r="W57" s="36"/>
      <c r="X57" s="35"/>
      <c r="Y57" s="10" t="e">
        <f>IF(#REF!&lt;&gt;"", TEXT(#REF!, "00000000"), "")</f>
        <v>#REF!</v>
      </c>
      <c r="Z57" s="10" t="e">
        <f>IF(#REF!&lt;&gt;"",#REF!, "")</f>
        <v>#REF!</v>
      </c>
      <c r="AA57" s="10" t="e">
        <f>IF(#REF!&lt;&gt;"",#REF!, "")</f>
        <v>#REF!</v>
      </c>
      <c r="AB57" s="11" t="e">
        <f>IF(#REF!&lt;&gt;"",#REF!, 0)</f>
        <v>#REF!</v>
      </c>
      <c r="AC57" t="e">
        <f t="shared" si="2"/>
        <v>#REF!</v>
      </c>
    </row>
    <row r="58" spans="1:29" hidden="1" x14ac:dyDescent="0.2">
      <c r="A58" t="s">
        <v>72</v>
      </c>
      <c r="B58" s="8" t="e">
        <f>IF(#REF!&gt;0,"NE", "DA")</f>
        <v>#REF!</v>
      </c>
      <c r="D58" t="s">
        <v>115</v>
      </c>
      <c r="E58">
        <v>1</v>
      </c>
      <c r="F58" t="e">
        <f>#REF!</f>
        <v>#REF!</v>
      </c>
      <c r="G58" t="e">
        <f>IF(#REF!=0,"",#REF!)</f>
        <v>#REF!</v>
      </c>
      <c r="H58" s="19" t="e">
        <f t="shared" si="0"/>
        <v>#REF!</v>
      </c>
      <c r="I58" t="e">
        <f t="shared" si="1"/>
        <v>#REF!</v>
      </c>
      <c r="J58" s="34" t="e">
        <f>#REF!</f>
        <v>#REF!</v>
      </c>
      <c r="K58" s="35" t="e">
        <f>#REF!</f>
        <v>#REF!</v>
      </c>
      <c r="L58" s="34"/>
      <c r="M58" s="36"/>
      <c r="N58" s="36"/>
      <c r="O58" s="36"/>
      <c r="P58" s="36"/>
      <c r="Q58" s="36"/>
      <c r="R58" s="36"/>
      <c r="S58" s="36"/>
      <c r="T58" s="36"/>
      <c r="U58" s="36"/>
      <c r="V58" s="36"/>
      <c r="W58" s="36"/>
      <c r="X58" s="35"/>
      <c r="Y58" s="10" t="e">
        <f>IF(#REF!&lt;&gt;"", TEXT(#REF!, "00000000"), "")</f>
        <v>#REF!</v>
      </c>
      <c r="Z58" s="10" t="e">
        <f>IF(#REF!&lt;&gt;"",#REF!, "")</f>
        <v>#REF!</v>
      </c>
      <c r="AA58" s="10" t="e">
        <f>IF(#REF!&lt;&gt;"",#REF!, "")</f>
        <v>#REF!</v>
      </c>
      <c r="AB58" s="11" t="e">
        <f>IF(#REF!&lt;&gt;"",#REF!, 0)</f>
        <v>#REF!</v>
      </c>
      <c r="AC58" t="e">
        <f t="shared" si="2"/>
        <v>#REF!</v>
      </c>
    </row>
    <row r="59" spans="1:29" hidden="1" x14ac:dyDescent="0.2">
      <c r="A59" t="s">
        <v>42</v>
      </c>
      <c r="B59" s="19" t="e">
        <f>SUM(H2:H386)+SUM(#REF!)+SUM(AC2:AC101)</f>
        <v>#REF!</v>
      </c>
      <c r="D59" t="s">
        <v>115</v>
      </c>
      <c r="E59">
        <v>1</v>
      </c>
      <c r="F59" t="e">
        <f>#REF!</f>
        <v>#REF!</v>
      </c>
      <c r="G59" t="e">
        <f>IF(#REF!=0,"",#REF!)</f>
        <v>#REF!</v>
      </c>
      <c r="H59" s="19" t="e">
        <f t="shared" si="0"/>
        <v>#REF!</v>
      </c>
      <c r="I59" t="e">
        <f t="shared" si="1"/>
        <v>#REF!</v>
      </c>
      <c r="J59" s="34" t="e">
        <f>#REF!</f>
        <v>#REF!</v>
      </c>
      <c r="K59" s="35" t="e">
        <f>#REF!</f>
        <v>#REF!</v>
      </c>
      <c r="L59" s="34"/>
      <c r="M59" s="36"/>
      <c r="N59" s="36"/>
      <c r="O59" s="36"/>
      <c r="P59" s="36"/>
      <c r="Q59" s="36"/>
      <c r="R59" s="36"/>
      <c r="S59" s="36"/>
      <c r="T59" s="36"/>
      <c r="U59" s="36"/>
      <c r="V59" s="36"/>
      <c r="W59" s="36"/>
      <c r="X59" s="35"/>
      <c r="Y59" s="10" t="e">
        <f>IF(#REF!&lt;&gt;"", TEXT(#REF!, "00000000"), "")</f>
        <v>#REF!</v>
      </c>
      <c r="Z59" s="10" t="e">
        <f>IF(#REF!&lt;&gt;"",#REF!, "")</f>
        <v>#REF!</v>
      </c>
      <c r="AA59" s="10" t="e">
        <f>IF(#REF!&lt;&gt;"",#REF!, "")</f>
        <v>#REF!</v>
      </c>
      <c r="AB59" s="11" t="e">
        <f>IF(#REF!&lt;&gt;"",#REF!, 0)</f>
        <v>#REF!</v>
      </c>
      <c r="AC59" t="e">
        <f t="shared" si="2"/>
        <v>#REF!</v>
      </c>
    </row>
    <row r="60" spans="1:29" hidden="1" x14ac:dyDescent="0.2">
      <c r="A60" t="s">
        <v>8</v>
      </c>
      <c r="B60" s="8" t="e">
        <f>IF(#REF!&lt;&gt;"",LOOKUP(#REF!,#REF!,#REF!),"")</f>
        <v>#REF!</v>
      </c>
      <c r="D60" t="s">
        <v>115</v>
      </c>
      <c r="E60">
        <v>1</v>
      </c>
      <c r="F60" t="e">
        <f>#REF!</f>
        <v>#REF!</v>
      </c>
      <c r="G60" t="e">
        <f>IF(#REF!=0,"",#REF!)</f>
        <v>#REF!</v>
      </c>
      <c r="H60" s="19" t="e">
        <f t="shared" si="0"/>
        <v>#REF!</v>
      </c>
      <c r="I60" t="e">
        <f t="shared" si="1"/>
        <v>#REF!</v>
      </c>
      <c r="J60" s="34" t="e">
        <f>#REF!</f>
        <v>#REF!</v>
      </c>
      <c r="K60" s="35" t="e">
        <f>#REF!</f>
        <v>#REF!</v>
      </c>
      <c r="L60" s="34"/>
      <c r="M60" s="36"/>
      <c r="N60" s="36"/>
      <c r="O60" s="36"/>
      <c r="P60" s="36"/>
      <c r="Q60" s="36"/>
      <c r="R60" s="36"/>
      <c r="S60" s="36"/>
      <c r="T60" s="36"/>
      <c r="U60" s="36"/>
      <c r="V60" s="36"/>
      <c r="W60" s="36"/>
      <c r="X60" s="35"/>
      <c r="Y60" s="10" t="e">
        <f>IF(#REF!&lt;&gt;"", TEXT(#REF!, "00000000"), "")</f>
        <v>#REF!</v>
      </c>
      <c r="Z60" s="10" t="e">
        <f>IF(#REF!&lt;&gt;"",#REF!, "")</f>
        <v>#REF!</v>
      </c>
      <c r="AA60" s="10" t="e">
        <f>IF(#REF!&lt;&gt;"",#REF!, "")</f>
        <v>#REF!</v>
      </c>
      <c r="AB60" s="11" t="e">
        <f>IF(#REF!&lt;&gt;"",#REF!, 0)</f>
        <v>#REF!</v>
      </c>
      <c r="AC60" t="e">
        <f t="shared" si="2"/>
        <v>#REF!</v>
      </c>
    </row>
    <row r="61" spans="1:29" hidden="1" x14ac:dyDescent="0.2">
      <c r="A61" t="s">
        <v>79</v>
      </c>
      <c r="B61" s="19" t="e">
        <f>SUM(AC2:AC101)</f>
        <v>#REF!</v>
      </c>
      <c r="D61" t="s">
        <v>115</v>
      </c>
      <c r="E61">
        <v>1</v>
      </c>
      <c r="F61" t="e">
        <f>#REF!</f>
        <v>#REF!</v>
      </c>
      <c r="G61" t="e">
        <f>IF(#REF!=0,"",#REF!)</f>
        <v>#REF!</v>
      </c>
      <c r="H61" s="19" t="e">
        <f t="shared" si="0"/>
        <v>#REF!</v>
      </c>
      <c r="I61" t="e">
        <f t="shared" si="1"/>
        <v>#REF!</v>
      </c>
      <c r="J61" s="34" t="e">
        <f>#REF!</f>
        <v>#REF!</v>
      </c>
      <c r="K61" s="35" t="e">
        <f>#REF!</f>
        <v>#REF!</v>
      </c>
      <c r="L61" s="34"/>
      <c r="M61" s="36"/>
      <c r="N61" s="36"/>
      <c r="O61" s="36"/>
      <c r="P61" s="36"/>
      <c r="Q61" s="36"/>
      <c r="R61" s="36"/>
      <c r="S61" s="36"/>
      <c r="T61" s="36"/>
      <c r="U61" s="36"/>
      <c r="V61" s="36"/>
      <c r="W61" s="36"/>
      <c r="X61" s="35"/>
      <c r="Y61" s="10" t="e">
        <f>IF(#REF!&lt;&gt;"", TEXT(#REF!, "00000000"), "")</f>
        <v>#REF!</v>
      </c>
      <c r="Z61" s="10" t="e">
        <f>IF(#REF!&lt;&gt;"",#REF!, "")</f>
        <v>#REF!</v>
      </c>
      <c r="AA61" s="10" t="e">
        <f>IF(#REF!&lt;&gt;"",#REF!, "")</f>
        <v>#REF!</v>
      </c>
      <c r="AB61" s="11" t="e">
        <f>IF(#REF!&lt;&gt;"",#REF!, 0)</f>
        <v>#REF!</v>
      </c>
      <c r="AC61" t="e">
        <f t="shared" si="2"/>
        <v>#REF!</v>
      </c>
    </row>
    <row r="62" spans="1:29" hidden="1" x14ac:dyDescent="0.2">
      <c r="D62" t="s">
        <v>115</v>
      </c>
      <c r="E62">
        <v>1</v>
      </c>
      <c r="F62" t="e">
        <f>#REF!</f>
        <v>#REF!</v>
      </c>
      <c r="G62" t="e">
        <f>IF(#REF!=0,"",#REF!)</f>
        <v>#REF!</v>
      </c>
      <c r="H62" s="19" t="e">
        <f t="shared" si="0"/>
        <v>#REF!</v>
      </c>
      <c r="I62" t="e">
        <f t="shared" si="1"/>
        <v>#REF!</v>
      </c>
      <c r="J62" s="34" t="e">
        <f>#REF!</f>
        <v>#REF!</v>
      </c>
      <c r="K62" s="35" t="e">
        <f>#REF!</f>
        <v>#REF!</v>
      </c>
      <c r="L62" s="34"/>
      <c r="M62" s="36"/>
      <c r="N62" s="36"/>
      <c r="O62" s="36"/>
      <c r="P62" s="36"/>
      <c r="Q62" s="36"/>
      <c r="R62" s="36"/>
      <c r="S62" s="36"/>
      <c r="T62" s="36"/>
      <c r="U62" s="36"/>
      <c r="V62" s="36"/>
      <c r="W62" s="36"/>
      <c r="X62" s="35"/>
      <c r="Y62" s="10" t="e">
        <f>IF(#REF!&lt;&gt;"", TEXT(#REF!, "00000000"), "")</f>
        <v>#REF!</v>
      </c>
      <c r="Z62" s="10" t="e">
        <f>IF(#REF!&lt;&gt;"",#REF!, "")</f>
        <v>#REF!</v>
      </c>
      <c r="AA62" s="10" t="e">
        <f>IF(#REF!&lt;&gt;"",#REF!, "")</f>
        <v>#REF!</v>
      </c>
      <c r="AB62" s="11" t="e">
        <f>IF(#REF!&lt;&gt;"",#REF!, 0)</f>
        <v>#REF!</v>
      </c>
      <c r="AC62" t="e">
        <f t="shared" si="2"/>
        <v>#REF!</v>
      </c>
    </row>
    <row r="63" spans="1:29" hidden="1" x14ac:dyDescent="0.2">
      <c r="D63" t="s">
        <v>115</v>
      </c>
      <c r="E63">
        <v>1</v>
      </c>
      <c r="F63" t="e">
        <f>#REF!</f>
        <v>#REF!</v>
      </c>
      <c r="G63" t="e">
        <f>IF(#REF!=0,"",#REF!)</f>
        <v>#REF!</v>
      </c>
      <c r="H63" s="19" t="e">
        <f t="shared" si="0"/>
        <v>#REF!</v>
      </c>
      <c r="I63" t="e">
        <f t="shared" si="1"/>
        <v>#REF!</v>
      </c>
      <c r="J63" s="34" t="e">
        <f>#REF!</f>
        <v>#REF!</v>
      </c>
      <c r="K63" s="35" t="e">
        <f>#REF!</f>
        <v>#REF!</v>
      </c>
      <c r="L63" s="34"/>
      <c r="M63" s="36"/>
      <c r="N63" s="36"/>
      <c r="O63" s="36"/>
      <c r="P63" s="36"/>
      <c r="Q63" s="36"/>
      <c r="R63" s="36"/>
      <c r="S63" s="36"/>
      <c r="T63" s="36"/>
      <c r="U63" s="36"/>
      <c r="V63" s="36"/>
      <c r="W63" s="36"/>
      <c r="X63" s="35"/>
      <c r="Y63" s="10" t="e">
        <f>IF(#REF!&lt;&gt;"", TEXT(#REF!, "00000000"), "")</f>
        <v>#REF!</v>
      </c>
      <c r="Z63" s="10" t="e">
        <f>IF(#REF!&lt;&gt;"",#REF!, "")</f>
        <v>#REF!</v>
      </c>
      <c r="AA63" s="10" t="e">
        <f>IF(#REF!&lt;&gt;"",#REF!, "")</f>
        <v>#REF!</v>
      </c>
      <c r="AB63" s="11" t="e">
        <f>IF(#REF!&lt;&gt;"",#REF!, 0)</f>
        <v>#REF!</v>
      </c>
      <c r="AC63" t="e">
        <f t="shared" si="2"/>
        <v>#REF!</v>
      </c>
    </row>
    <row r="64" spans="1:29" hidden="1" x14ac:dyDescent="0.2">
      <c r="D64" t="s">
        <v>115</v>
      </c>
      <c r="E64">
        <v>1</v>
      </c>
      <c r="F64" t="e">
        <f>#REF!</f>
        <v>#REF!</v>
      </c>
      <c r="G64" t="e">
        <f>IF(#REF!=0,"",#REF!)</f>
        <v>#REF!</v>
      </c>
      <c r="H64" s="19" t="e">
        <f t="shared" si="0"/>
        <v>#REF!</v>
      </c>
      <c r="I64" t="e">
        <f t="shared" si="1"/>
        <v>#REF!</v>
      </c>
      <c r="J64" s="34" t="e">
        <f>#REF!</f>
        <v>#REF!</v>
      </c>
      <c r="K64" s="35" t="e">
        <f>#REF!</f>
        <v>#REF!</v>
      </c>
      <c r="L64" s="34"/>
      <c r="M64" s="36"/>
      <c r="N64" s="36"/>
      <c r="O64" s="36"/>
      <c r="P64" s="36"/>
      <c r="Q64" s="36"/>
      <c r="R64" s="36"/>
      <c r="S64" s="36"/>
      <c r="T64" s="36"/>
      <c r="U64" s="36"/>
      <c r="V64" s="36"/>
      <c r="W64" s="36"/>
      <c r="X64" s="35"/>
      <c r="Y64" s="10" t="e">
        <f>IF(#REF!&lt;&gt;"", TEXT(#REF!, "00000000"), "")</f>
        <v>#REF!</v>
      </c>
      <c r="Z64" s="10" t="e">
        <f>IF(#REF!&lt;&gt;"",#REF!, "")</f>
        <v>#REF!</v>
      </c>
      <c r="AA64" s="10" t="e">
        <f>IF(#REF!&lt;&gt;"",#REF!, "")</f>
        <v>#REF!</v>
      </c>
      <c r="AB64" s="11" t="e">
        <f>IF(#REF!&lt;&gt;"",#REF!, 0)</f>
        <v>#REF!</v>
      </c>
      <c r="AC64" t="e">
        <f t="shared" si="2"/>
        <v>#REF!</v>
      </c>
    </row>
    <row r="65" spans="4:29" hidden="1" x14ac:dyDescent="0.2">
      <c r="D65" t="s">
        <v>115</v>
      </c>
      <c r="E65">
        <v>1</v>
      </c>
      <c r="F65" t="e">
        <f>#REF!</f>
        <v>#REF!</v>
      </c>
      <c r="G65" t="e">
        <f>IF(#REF!=0,"",#REF!)</f>
        <v>#REF!</v>
      </c>
      <c r="H65" s="19" t="e">
        <f t="shared" si="0"/>
        <v>#REF!</v>
      </c>
      <c r="I65" t="e">
        <f t="shared" si="1"/>
        <v>#REF!</v>
      </c>
      <c r="J65" s="34" t="e">
        <f>#REF!</f>
        <v>#REF!</v>
      </c>
      <c r="K65" s="35" t="e">
        <f>#REF!</f>
        <v>#REF!</v>
      </c>
      <c r="L65" s="34"/>
      <c r="M65" s="36"/>
      <c r="N65" s="36"/>
      <c r="O65" s="36"/>
      <c r="P65" s="36"/>
      <c r="Q65" s="36"/>
      <c r="R65" s="36"/>
      <c r="S65" s="36"/>
      <c r="T65" s="36"/>
      <c r="U65" s="36"/>
      <c r="V65" s="36"/>
      <c r="W65" s="36"/>
      <c r="X65" s="35"/>
      <c r="Y65" s="10" t="e">
        <f>IF(#REF!&lt;&gt;"", TEXT(#REF!, "00000000"), "")</f>
        <v>#REF!</v>
      </c>
      <c r="Z65" s="10" t="e">
        <f>IF(#REF!&lt;&gt;"",#REF!, "")</f>
        <v>#REF!</v>
      </c>
      <c r="AA65" s="10" t="e">
        <f>IF(#REF!&lt;&gt;"",#REF!, "")</f>
        <v>#REF!</v>
      </c>
      <c r="AB65" s="11" t="e">
        <f>IF(#REF!&lt;&gt;"",#REF!, 0)</f>
        <v>#REF!</v>
      </c>
      <c r="AC65" t="e">
        <f t="shared" si="2"/>
        <v>#REF!</v>
      </c>
    </row>
    <row r="66" spans="4:29" hidden="1" x14ac:dyDescent="0.2">
      <c r="D66" t="s">
        <v>115</v>
      </c>
      <c r="E66">
        <v>1</v>
      </c>
      <c r="F66" t="e">
        <f>#REF!</f>
        <v>#REF!</v>
      </c>
      <c r="G66" t="e">
        <f>IF(#REF!=0,"",#REF!)</f>
        <v>#REF!</v>
      </c>
      <c r="H66" s="19" t="e">
        <f t="shared" ref="H66:H129" si="3">J66/100*F66+2*K66/100*F66</f>
        <v>#REF!</v>
      </c>
      <c r="I66" t="e">
        <f t="shared" si="1"/>
        <v>#REF!</v>
      </c>
      <c r="J66" s="34" t="e">
        <f>#REF!</f>
        <v>#REF!</v>
      </c>
      <c r="K66" s="35" t="e">
        <f>#REF!</f>
        <v>#REF!</v>
      </c>
      <c r="L66" s="34"/>
      <c r="M66" s="36"/>
      <c r="N66" s="36"/>
      <c r="O66" s="36"/>
      <c r="P66" s="36"/>
      <c r="Q66" s="36"/>
      <c r="R66" s="36"/>
      <c r="S66" s="36"/>
      <c r="T66" s="36"/>
      <c r="U66" s="36"/>
      <c r="V66" s="36"/>
      <c r="W66" s="36"/>
      <c r="X66" s="35"/>
      <c r="Y66" s="10" t="e">
        <f>IF(#REF!&lt;&gt;"", TEXT(#REF!, "00000000"), "")</f>
        <v>#REF!</v>
      </c>
      <c r="Z66" s="10" t="e">
        <f>IF(#REF!&lt;&gt;"",#REF!, "")</f>
        <v>#REF!</v>
      </c>
      <c r="AA66" s="10" t="e">
        <f>IF(#REF!&lt;&gt;"",#REF!, "")</f>
        <v>#REF!</v>
      </c>
      <c r="AB66" s="11" t="e">
        <f>IF(#REF!&lt;&gt;"",#REF!, 0)</f>
        <v>#REF!</v>
      </c>
      <c r="AC66" t="e">
        <f t="shared" si="2"/>
        <v>#REF!</v>
      </c>
    </row>
    <row r="67" spans="4:29" hidden="1" x14ac:dyDescent="0.2">
      <c r="D67" t="s">
        <v>115</v>
      </c>
      <c r="E67">
        <v>1</v>
      </c>
      <c r="F67" t="e">
        <f>#REF!</f>
        <v>#REF!</v>
      </c>
      <c r="G67" t="e">
        <f>IF(#REF!=0,"",#REF!)</f>
        <v>#REF!</v>
      </c>
      <c r="H67" s="19" t="e">
        <f t="shared" si="3"/>
        <v>#REF!</v>
      </c>
      <c r="I67" t="e">
        <f t="shared" ref="I67:I130" si="4">ABS(ROUND(J67,0)-J67)+ABS(ROUND(K67,0)-K67)</f>
        <v>#REF!</v>
      </c>
      <c r="J67" s="34" t="e">
        <f>#REF!</f>
        <v>#REF!</v>
      </c>
      <c r="K67" s="35" t="e">
        <f>#REF!</f>
        <v>#REF!</v>
      </c>
      <c r="L67" s="34"/>
      <c r="M67" s="36"/>
      <c r="N67" s="36"/>
      <c r="O67" s="36"/>
      <c r="P67" s="36"/>
      <c r="Q67" s="36"/>
      <c r="R67" s="36"/>
      <c r="S67" s="36"/>
      <c r="T67" s="36"/>
      <c r="U67" s="36"/>
      <c r="V67" s="36"/>
      <c r="W67" s="36"/>
      <c r="X67" s="35"/>
      <c r="Y67" s="10" t="e">
        <f>IF(#REF!&lt;&gt;"", TEXT(#REF!, "00000000"), "")</f>
        <v>#REF!</v>
      </c>
      <c r="Z67" s="10" t="e">
        <f>IF(#REF!&lt;&gt;"",#REF!, "")</f>
        <v>#REF!</v>
      </c>
      <c r="AA67" s="10" t="e">
        <f>IF(#REF!&lt;&gt;"",#REF!, "")</f>
        <v>#REF!</v>
      </c>
      <c r="AB67" s="11" t="e">
        <f>IF(#REF!&lt;&gt;"",#REF!, 0)</f>
        <v>#REF!</v>
      </c>
      <c r="AC67" t="e">
        <f t="shared" ref="AC67:AC101" si="5">LEN(Y67)+LEN(Z67)+LEN(AA67)+INT(AB67)</f>
        <v>#REF!</v>
      </c>
    </row>
    <row r="68" spans="4:29" hidden="1" x14ac:dyDescent="0.2">
      <c r="D68" t="s">
        <v>115</v>
      </c>
      <c r="E68">
        <v>1</v>
      </c>
      <c r="F68" t="e">
        <f>#REF!</f>
        <v>#REF!</v>
      </c>
      <c r="G68" t="e">
        <f>IF(#REF!=0,"",#REF!)</f>
        <v>#REF!</v>
      </c>
      <c r="H68" s="19" t="e">
        <f t="shared" si="3"/>
        <v>#REF!</v>
      </c>
      <c r="I68" t="e">
        <f t="shared" si="4"/>
        <v>#REF!</v>
      </c>
      <c r="J68" s="34" t="e">
        <f>#REF!</f>
        <v>#REF!</v>
      </c>
      <c r="K68" s="35" t="e">
        <f>#REF!</f>
        <v>#REF!</v>
      </c>
      <c r="L68" s="34"/>
      <c r="M68" s="36"/>
      <c r="N68" s="36"/>
      <c r="O68" s="36"/>
      <c r="P68" s="36"/>
      <c r="Q68" s="36"/>
      <c r="R68" s="36"/>
      <c r="S68" s="36"/>
      <c r="T68" s="36"/>
      <c r="U68" s="36"/>
      <c r="V68" s="36"/>
      <c r="W68" s="36"/>
      <c r="X68" s="35"/>
      <c r="Y68" s="10" t="e">
        <f>IF(#REF!&lt;&gt;"", TEXT(#REF!, "00000000"), "")</f>
        <v>#REF!</v>
      </c>
      <c r="Z68" s="10" t="e">
        <f>IF(#REF!&lt;&gt;"",#REF!, "")</f>
        <v>#REF!</v>
      </c>
      <c r="AA68" s="10" t="e">
        <f>IF(#REF!&lt;&gt;"",#REF!, "")</f>
        <v>#REF!</v>
      </c>
      <c r="AB68" s="11" t="e">
        <f>IF(#REF!&lt;&gt;"",#REF!, 0)</f>
        <v>#REF!</v>
      </c>
      <c r="AC68" t="e">
        <f t="shared" si="5"/>
        <v>#REF!</v>
      </c>
    </row>
    <row r="69" spans="4:29" hidden="1" x14ac:dyDescent="0.2">
      <c r="D69" t="s">
        <v>115</v>
      </c>
      <c r="E69">
        <v>1</v>
      </c>
      <c r="F69" t="e">
        <f>#REF!</f>
        <v>#REF!</v>
      </c>
      <c r="G69" t="e">
        <f>IF(#REF!=0,"",#REF!)</f>
        <v>#REF!</v>
      </c>
      <c r="H69" s="19" t="e">
        <f t="shared" si="3"/>
        <v>#REF!</v>
      </c>
      <c r="I69" t="e">
        <f t="shared" si="4"/>
        <v>#REF!</v>
      </c>
      <c r="J69" s="34" t="e">
        <f>#REF!</f>
        <v>#REF!</v>
      </c>
      <c r="K69" s="35" t="e">
        <f>#REF!</f>
        <v>#REF!</v>
      </c>
      <c r="L69" s="34"/>
      <c r="M69" s="36"/>
      <c r="N69" s="36"/>
      <c r="O69" s="36"/>
      <c r="P69" s="36"/>
      <c r="Q69" s="36"/>
      <c r="R69" s="36"/>
      <c r="S69" s="36"/>
      <c r="T69" s="36"/>
      <c r="U69" s="36"/>
      <c r="V69" s="36"/>
      <c r="W69" s="36"/>
      <c r="X69" s="35"/>
      <c r="Y69" s="10" t="e">
        <f>IF(#REF!&lt;&gt;"", TEXT(#REF!, "00000000"), "")</f>
        <v>#REF!</v>
      </c>
      <c r="Z69" s="10" t="e">
        <f>IF(#REF!&lt;&gt;"",#REF!, "")</f>
        <v>#REF!</v>
      </c>
      <c r="AA69" s="10" t="e">
        <f>IF(#REF!&lt;&gt;"",#REF!, "")</f>
        <v>#REF!</v>
      </c>
      <c r="AB69" s="11" t="e">
        <f>IF(#REF!&lt;&gt;"",#REF!, 0)</f>
        <v>#REF!</v>
      </c>
      <c r="AC69" t="e">
        <f t="shared" si="5"/>
        <v>#REF!</v>
      </c>
    </row>
    <row r="70" spans="4:29" hidden="1" x14ac:dyDescent="0.2">
      <c r="D70" t="s">
        <v>115</v>
      </c>
      <c r="E70">
        <v>1</v>
      </c>
      <c r="F70" t="e">
        <f>#REF!</f>
        <v>#REF!</v>
      </c>
      <c r="G70" t="e">
        <f>IF(#REF!=0,"",#REF!)</f>
        <v>#REF!</v>
      </c>
      <c r="H70" s="19" t="e">
        <f t="shared" si="3"/>
        <v>#REF!</v>
      </c>
      <c r="I70" t="e">
        <f t="shared" si="4"/>
        <v>#REF!</v>
      </c>
      <c r="J70" s="34" t="e">
        <f>#REF!</f>
        <v>#REF!</v>
      </c>
      <c r="K70" s="35" t="e">
        <f>#REF!</f>
        <v>#REF!</v>
      </c>
      <c r="L70" s="34"/>
      <c r="M70" s="36"/>
      <c r="N70" s="36"/>
      <c r="O70" s="36"/>
      <c r="P70" s="36"/>
      <c r="Q70" s="36"/>
      <c r="R70" s="36"/>
      <c r="S70" s="36"/>
      <c r="T70" s="36"/>
      <c r="U70" s="36"/>
      <c r="V70" s="36"/>
      <c r="W70" s="36"/>
      <c r="X70" s="35"/>
      <c r="Y70" s="10" t="e">
        <f>IF(#REF!&lt;&gt;"", TEXT(#REF!, "00000000"), "")</f>
        <v>#REF!</v>
      </c>
      <c r="Z70" s="10" t="e">
        <f>IF(#REF!&lt;&gt;"",#REF!, "")</f>
        <v>#REF!</v>
      </c>
      <c r="AA70" s="10" t="e">
        <f>IF(#REF!&lt;&gt;"",#REF!, "")</f>
        <v>#REF!</v>
      </c>
      <c r="AB70" s="11" t="e">
        <f>IF(#REF!&lt;&gt;"",#REF!, 0)</f>
        <v>#REF!</v>
      </c>
      <c r="AC70" t="e">
        <f t="shared" si="5"/>
        <v>#REF!</v>
      </c>
    </row>
    <row r="71" spans="4:29" hidden="1" x14ac:dyDescent="0.2">
      <c r="D71" t="s">
        <v>115</v>
      </c>
      <c r="E71">
        <v>1</v>
      </c>
      <c r="F71" t="e">
        <f>#REF!</f>
        <v>#REF!</v>
      </c>
      <c r="G71" t="e">
        <f>IF(#REF!=0,"",#REF!)</f>
        <v>#REF!</v>
      </c>
      <c r="H71" s="19" t="e">
        <f t="shared" si="3"/>
        <v>#REF!</v>
      </c>
      <c r="I71" t="e">
        <f t="shared" si="4"/>
        <v>#REF!</v>
      </c>
      <c r="J71" s="34" t="e">
        <f>#REF!</f>
        <v>#REF!</v>
      </c>
      <c r="K71" s="35" t="e">
        <f>#REF!</f>
        <v>#REF!</v>
      </c>
      <c r="L71" s="34"/>
      <c r="M71" s="36"/>
      <c r="N71" s="36"/>
      <c r="O71" s="36"/>
      <c r="P71" s="36"/>
      <c r="Q71" s="36"/>
      <c r="R71" s="36"/>
      <c r="S71" s="36"/>
      <c r="T71" s="36"/>
      <c r="U71" s="36"/>
      <c r="V71" s="36"/>
      <c r="W71" s="36"/>
      <c r="X71" s="35"/>
      <c r="Y71" s="10" t="e">
        <f>IF(#REF!&lt;&gt;"", TEXT(#REF!, "00000000"), "")</f>
        <v>#REF!</v>
      </c>
      <c r="Z71" s="10" t="e">
        <f>IF(#REF!&lt;&gt;"",#REF!, "")</f>
        <v>#REF!</v>
      </c>
      <c r="AA71" s="10" t="e">
        <f>IF(#REF!&lt;&gt;"",#REF!, "")</f>
        <v>#REF!</v>
      </c>
      <c r="AB71" s="11" t="e">
        <f>IF(#REF!&lt;&gt;"",#REF!, 0)</f>
        <v>#REF!</v>
      </c>
      <c r="AC71" t="e">
        <f t="shared" si="5"/>
        <v>#REF!</v>
      </c>
    </row>
    <row r="72" spans="4:29" hidden="1" x14ac:dyDescent="0.2">
      <c r="D72" t="s">
        <v>115</v>
      </c>
      <c r="E72">
        <v>1</v>
      </c>
      <c r="F72" t="e">
        <f>#REF!</f>
        <v>#REF!</v>
      </c>
      <c r="G72" t="e">
        <f>IF(#REF!=0,"",#REF!)</f>
        <v>#REF!</v>
      </c>
      <c r="H72" s="19" t="e">
        <f t="shared" si="3"/>
        <v>#REF!</v>
      </c>
      <c r="I72" t="e">
        <f t="shared" si="4"/>
        <v>#REF!</v>
      </c>
      <c r="J72" s="34" t="e">
        <f>#REF!</f>
        <v>#REF!</v>
      </c>
      <c r="K72" s="35" t="e">
        <f>#REF!</f>
        <v>#REF!</v>
      </c>
      <c r="L72" s="34"/>
      <c r="M72" s="36"/>
      <c r="N72" s="36"/>
      <c r="O72" s="36"/>
      <c r="P72" s="36"/>
      <c r="Q72" s="36"/>
      <c r="R72" s="36"/>
      <c r="S72" s="36"/>
      <c r="T72" s="36"/>
      <c r="U72" s="36"/>
      <c r="V72" s="36"/>
      <c r="W72" s="36"/>
      <c r="X72" s="35"/>
      <c r="Y72" s="10" t="e">
        <f>IF(#REF!&lt;&gt;"", TEXT(#REF!, "00000000"), "")</f>
        <v>#REF!</v>
      </c>
      <c r="Z72" s="10" t="e">
        <f>IF(#REF!&lt;&gt;"",#REF!, "")</f>
        <v>#REF!</v>
      </c>
      <c r="AA72" s="10" t="e">
        <f>IF(#REF!&lt;&gt;"",#REF!, "")</f>
        <v>#REF!</v>
      </c>
      <c r="AB72" s="11" t="e">
        <f>IF(#REF!&lt;&gt;"",#REF!, 0)</f>
        <v>#REF!</v>
      </c>
      <c r="AC72" t="e">
        <f t="shared" si="5"/>
        <v>#REF!</v>
      </c>
    </row>
    <row r="73" spans="4:29" hidden="1" x14ac:dyDescent="0.2">
      <c r="D73" t="s">
        <v>115</v>
      </c>
      <c r="E73">
        <v>1</v>
      </c>
      <c r="F73" t="e">
        <f>#REF!</f>
        <v>#REF!</v>
      </c>
      <c r="G73" t="e">
        <f>IF(#REF!=0,"",#REF!)</f>
        <v>#REF!</v>
      </c>
      <c r="H73" s="19" t="e">
        <f t="shared" si="3"/>
        <v>#REF!</v>
      </c>
      <c r="I73" t="e">
        <f t="shared" si="4"/>
        <v>#REF!</v>
      </c>
      <c r="J73" s="34" t="e">
        <f>#REF!</f>
        <v>#REF!</v>
      </c>
      <c r="K73" s="35" t="e">
        <f>#REF!</f>
        <v>#REF!</v>
      </c>
      <c r="L73" s="34"/>
      <c r="M73" s="36"/>
      <c r="N73" s="36"/>
      <c r="O73" s="36"/>
      <c r="P73" s="36"/>
      <c r="Q73" s="36"/>
      <c r="R73" s="36"/>
      <c r="S73" s="36"/>
      <c r="T73" s="36"/>
      <c r="U73" s="36"/>
      <c r="V73" s="36"/>
      <c r="W73" s="36"/>
      <c r="X73" s="35"/>
      <c r="Y73" s="10" t="e">
        <f>IF(#REF!&lt;&gt;"", TEXT(#REF!, "00000000"), "")</f>
        <v>#REF!</v>
      </c>
      <c r="Z73" s="10" t="e">
        <f>IF(#REF!&lt;&gt;"",#REF!, "")</f>
        <v>#REF!</v>
      </c>
      <c r="AA73" s="10" t="e">
        <f>IF(#REF!&lt;&gt;"",#REF!, "")</f>
        <v>#REF!</v>
      </c>
      <c r="AB73" s="11" t="e">
        <f>IF(#REF!&lt;&gt;"",#REF!, 0)</f>
        <v>#REF!</v>
      </c>
      <c r="AC73" t="e">
        <f t="shared" si="5"/>
        <v>#REF!</v>
      </c>
    </row>
    <row r="74" spans="4:29" hidden="1" x14ac:dyDescent="0.2">
      <c r="D74" t="s">
        <v>115</v>
      </c>
      <c r="E74">
        <v>1</v>
      </c>
      <c r="F74" t="e">
        <f>#REF!</f>
        <v>#REF!</v>
      </c>
      <c r="G74" t="e">
        <f>IF(#REF!=0,"",#REF!)</f>
        <v>#REF!</v>
      </c>
      <c r="H74" s="19" t="e">
        <f t="shared" si="3"/>
        <v>#REF!</v>
      </c>
      <c r="I74" t="e">
        <f t="shared" si="4"/>
        <v>#REF!</v>
      </c>
      <c r="J74" s="34" t="e">
        <f>#REF!</f>
        <v>#REF!</v>
      </c>
      <c r="K74" s="35" t="e">
        <f>#REF!</f>
        <v>#REF!</v>
      </c>
      <c r="L74" s="34"/>
      <c r="M74" s="36"/>
      <c r="N74" s="36"/>
      <c r="O74" s="36"/>
      <c r="P74" s="36"/>
      <c r="Q74" s="36"/>
      <c r="R74" s="36"/>
      <c r="S74" s="36"/>
      <c r="T74" s="36"/>
      <c r="U74" s="36"/>
      <c r="V74" s="36"/>
      <c r="W74" s="36"/>
      <c r="X74" s="35"/>
      <c r="Y74" s="10" t="e">
        <f>IF(#REF!&lt;&gt;"", TEXT(#REF!, "00000000"), "")</f>
        <v>#REF!</v>
      </c>
      <c r="Z74" s="10" t="e">
        <f>IF(#REF!&lt;&gt;"",#REF!, "")</f>
        <v>#REF!</v>
      </c>
      <c r="AA74" s="10" t="e">
        <f>IF(#REF!&lt;&gt;"",#REF!, "")</f>
        <v>#REF!</v>
      </c>
      <c r="AB74" s="11" t="e">
        <f>IF(#REF!&lt;&gt;"",#REF!, 0)</f>
        <v>#REF!</v>
      </c>
      <c r="AC74" t="e">
        <f t="shared" si="5"/>
        <v>#REF!</v>
      </c>
    </row>
    <row r="75" spans="4:29" hidden="1" x14ac:dyDescent="0.2">
      <c r="D75" t="s">
        <v>115</v>
      </c>
      <c r="E75">
        <v>1</v>
      </c>
      <c r="F75" t="e">
        <f>#REF!</f>
        <v>#REF!</v>
      </c>
      <c r="G75" t="e">
        <f>IF(#REF!=0,"",#REF!)</f>
        <v>#REF!</v>
      </c>
      <c r="H75" s="19" t="e">
        <f t="shared" si="3"/>
        <v>#REF!</v>
      </c>
      <c r="I75" t="e">
        <f t="shared" si="4"/>
        <v>#REF!</v>
      </c>
      <c r="J75" s="34" t="e">
        <f>#REF!</f>
        <v>#REF!</v>
      </c>
      <c r="K75" s="35" t="e">
        <f>#REF!</f>
        <v>#REF!</v>
      </c>
      <c r="L75" s="34"/>
      <c r="M75" s="36"/>
      <c r="N75" s="36"/>
      <c r="O75" s="36"/>
      <c r="P75" s="36"/>
      <c r="Q75" s="36"/>
      <c r="R75" s="36"/>
      <c r="S75" s="36"/>
      <c r="T75" s="36"/>
      <c r="U75" s="36"/>
      <c r="V75" s="36"/>
      <c r="W75" s="36"/>
      <c r="X75" s="35"/>
      <c r="Y75" s="10" t="e">
        <f>IF(#REF!&lt;&gt;"", TEXT(#REF!, "00000000"), "")</f>
        <v>#REF!</v>
      </c>
      <c r="Z75" s="10" t="e">
        <f>IF(#REF!&lt;&gt;"",#REF!, "")</f>
        <v>#REF!</v>
      </c>
      <c r="AA75" s="10" t="e">
        <f>IF(#REF!&lt;&gt;"",#REF!, "")</f>
        <v>#REF!</v>
      </c>
      <c r="AB75" s="11" t="e">
        <f>IF(#REF!&lt;&gt;"",#REF!, 0)</f>
        <v>#REF!</v>
      </c>
      <c r="AC75" t="e">
        <f t="shared" si="5"/>
        <v>#REF!</v>
      </c>
    </row>
    <row r="76" spans="4:29" hidden="1" x14ac:dyDescent="0.2">
      <c r="D76" t="s">
        <v>115</v>
      </c>
      <c r="E76">
        <v>1</v>
      </c>
      <c r="F76" t="e">
        <f>#REF!</f>
        <v>#REF!</v>
      </c>
      <c r="G76" t="e">
        <f>IF(#REF!=0,"",#REF!)</f>
        <v>#REF!</v>
      </c>
      <c r="H76" s="19" t="e">
        <f t="shared" si="3"/>
        <v>#REF!</v>
      </c>
      <c r="I76" t="e">
        <f t="shared" si="4"/>
        <v>#REF!</v>
      </c>
      <c r="J76" s="34" t="e">
        <f>#REF!</f>
        <v>#REF!</v>
      </c>
      <c r="K76" s="35" t="e">
        <f>#REF!</f>
        <v>#REF!</v>
      </c>
      <c r="L76" s="34"/>
      <c r="M76" s="36"/>
      <c r="N76" s="36"/>
      <c r="O76" s="36"/>
      <c r="P76" s="36"/>
      <c r="Q76" s="36"/>
      <c r="R76" s="36"/>
      <c r="S76" s="36"/>
      <c r="T76" s="36"/>
      <c r="U76" s="36"/>
      <c r="V76" s="36"/>
      <c r="W76" s="36"/>
      <c r="X76" s="35"/>
      <c r="Y76" s="10" t="e">
        <f>IF(#REF!&lt;&gt;"", TEXT(#REF!, "00000000"), "")</f>
        <v>#REF!</v>
      </c>
      <c r="Z76" s="10" t="e">
        <f>IF(#REF!&lt;&gt;"",#REF!, "")</f>
        <v>#REF!</v>
      </c>
      <c r="AA76" s="10" t="e">
        <f>IF(#REF!&lt;&gt;"",#REF!, "")</f>
        <v>#REF!</v>
      </c>
      <c r="AB76" s="11" t="e">
        <f>IF(#REF!&lt;&gt;"",#REF!, 0)</f>
        <v>#REF!</v>
      </c>
      <c r="AC76" t="e">
        <f t="shared" si="5"/>
        <v>#REF!</v>
      </c>
    </row>
    <row r="77" spans="4:29" hidden="1" x14ac:dyDescent="0.2">
      <c r="D77" t="s">
        <v>115</v>
      </c>
      <c r="E77">
        <v>1</v>
      </c>
      <c r="F77" t="e">
        <f>#REF!</f>
        <v>#REF!</v>
      </c>
      <c r="G77" t="e">
        <f>IF(#REF!=0,"",#REF!)</f>
        <v>#REF!</v>
      </c>
      <c r="H77" s="19" t="e">
        <f t="shared" si="3"/>
        <v>#REF!</v>
      </c>
      <c r="I77" t="e">
        <f t="shared" si="4"/>
        <v>#REF!</v>
      </c>
      <c r="J77" s="34" t="e">
        <f>#REF!</f>
        <v>#REF!</v>
      </c>
      <c r="K77" s="35" t="e">
        <f>#REF!</f>
        <v>#REF!</v>
      </c>
      <c r="L77" s="34"/>
      <c r="M77" s="36"/>
      <c r="N77" s="36"/>
      <c r="O77" s="36"/>
      <c r="P77" s="36"/>
      <c r="Q77" s="36"/>
      <c r="R77" s="36"/>
      <c r="S77" s="36"/>
      <c r="T77" s="36"/>
      <c r="U77" s="36"/>
      <c r="V77" s="36"/>
      <c r="W77" s="36"/>
      <c r="X77" s="35"/>
      <c r="Y77" s="10" t="e">
        <f>IF(#REF!&lt;&gt;"", TEXT(#REF!, "00000000"), "")</f>
        <v>#REF!</v>
      </c>
      <c r="Z77" s="10" t="e">
        <f>IF(#REF!&lt;&gt;"",#REF!, "")</f>
        <v>#REF!</v>
      </c>
      <c r="AA77" s="10" t="e">
        <f>IF(#REF!&lt;&gt;"",#REF!, "")</f>
        <v>#REF!</v>
      </c>
      <c r="AB77" s="11" t="e">
        <f>IF(#REF!&lt;&gt;"",#REF!, 0)</f>
        <v>#REF!</v>
      </c>
      <c r="AC77" t="e">
        <f t="shared" si="5"/>
        <v>#REF!</v>
      </c>
    </row>
    <row r="78" spans="4:29" hidden="1" x14ac:dyDescent="0.2">
      <c r="D78" t="s">
        <v>115</v>
      </c>
      <c r="E78">
        <v>1</v>
      </c>
      <c r="F78" t="e">
        <f>#REF!</f>
        <v>#REF!</v>
      </c>
      <c r="G78" t="e">
        <f>IF(#REF!=0,"",#REF!)</f>
        <v>#REF!</v>
      </c>
      <c r="H78" s="19" t="e">
        <f t="shared" si="3"/>
        <v>#REF!</v>
      </c>
      <c r="I78" t="e">
        <f t="shared" si="4"/>
        <v>#REF!</v>
      </c>
      <c r="J78" s="34" t="e">
        <f>#REF!</f>
        <v>#REF!</v>
      </c>
      <c r="K78" s="35" t="e">
        <f>#REF!</f>
        <v>#REF!</v>
      </c>
      <c r="L78" s="34"/>
      <c r="M78" s="36"/>
      <c r="N78" s="36"/>
      <c r="O78" s="36"/>
      <c r="P78" s="36"/>
      <c r="Q78" s="36"/>
      <c r="R78" s="36"/>
      <c r="S78" s="36"/>
      <c r="T78" s="36"/>
      <c r="U78" s="36"/>
      <c r="V78" s="36"/>
      <c r="W78" s="36"/>
      <c r="X78" s="35"/>
      <c r="Y78" s="10" t="e">
        <f>IF(#REF!&lt;&gt;"", TEXT(#REF!, "00000000"), "")</f>
        <v>#REF!</v>
      </c>
      <c r="Z78" s="10" t="e">
        <f>IF(#REF!&lt;&gt;"",#REF!, "")</f>
        <v>#REF!</v>
      </c>
      <c r="AA78" s="10" t="e">
        <f>IF(#REF!&lt;&gt;"",#REF!, "")</f>
        <v>#REF!</v>
      </c>
      <c r="AB78" s="11" t="e">
        <f>IF(#REF!&lt;&gt;"",#REF!, 0)</f>
        <v>#REF!</v>
      </c>
      <c r="AC78" t="e">
        <f t="shared" si="5"/>
        <v>#REF!</v>
      </c>
    </row>
    <row r="79" spans="4:29" hidden="1" x14ac:dyDescent="0.2">
      <c r="D79" t="s">
        <v>115</v>
      </c>
      <c r="E79">
        <v>1</v>
      </c>
      <c r="F79" t="e">
        <f>#REF!</f>
        <v>#REF!</v>
      </c>
      <c r="G79" t="e">
        <f>IF(#REF!=0,"",#REF!)</f>
        <v>#REF!</v>
      </c>
      <c r="H79" s="19" t="e">
        <f t="shared" si="3"/>
        <v>#REF!</v>
      </c>
      <c r="I79" t="e">
        <f t="shared" si="4"/>
        <v>#REF!</v>
      </c>
      <c r="J79" s="34" t="e">
        <f>#REF!</f>
        <v>#REF!</v>
      </c>
      <c r="K79" s="35" t="e">
        <f>#REF!</f>
        <v>#REF!</v>
      </c>
      <c r="L79" s="34"/>
      <c r="M79" s="36"/>
      <c r="N79" s="36"/>
      <c r="O79" s="36"/>
      <c r="P79" s="36"/>
      <c r="Q79" s="36"/>
      <c r="R79" s="36"/>
      <c r="S79" s="36"/>
      <c r="T79" s="36"/>
      <c r="U79" s="36"/>
      <c r="V79" s="36"/>
      <c r="W79" s="36"/>
      <c r="X79" s="35"/>
      <c r="Y79" s="10" t="e">
        <f>IF(#REF!&lt;&gt;"", TEXT(#REF!, "00000000"), "")</f>
        <v>#REF!</v>
      </c>
      <c r="Z79" s="10" t="e">
        <f>IF(#REF!&lt;&gt;"",#REF!, "")</f>
        <v>#REF!</v>
      </c>
      <c r="AA79" s="10" t="e">
        <f>IF(#REF!&lt;&gt;"",#REF!, "")</f>
        <v>#REF!</v>
      </c>
      <c r="AB79" s="11" t="e">
        <f>IF(#REF!&lt;&gt;"",#REF!, 0)</f>
        <v>#REF!</v>
      </c>
      <c r="AC79" t="e">
        <f t="shared" si="5"/>
        <v>#REF!</v>
      </c>
    </row>
    <row r="80" spans="4:29" hidden="1" x14ac:dyDescent="0.2">
      <c r="D80" t="s">
        <v>115</v>
      </c>
      <c r="E80">
        <v>1</v>
      </c>
      <c r="F80" t="e">
        <f>#REF!</f>
        <v>#REF!</v>
      </c>
      <c r="G80" t="e">
        <f>IF(#REF!=0,"",#REF!)</f>
        <v>#REF!</v>
      </c>
      <c r="H80" s="19" t="e">
        <f t="shared" si="3"/>
        <v>#REF!</v>
      </c>
      <c r="I80" t="e">
        <f t="shared" si="4"/>
        <v>#REF!</v>
      </c>
      <c r="J80" s="34" t="e">
        <f>#REF!</f>
        <v>#REF!</v>
      </c>
      <c r="K80" s="35" t="e">
        <f>#REF!</f>
        <v>#REF!</v>
      </c>
      <c r="L80" s="34"/>
      <c r="M80" s="36"/>
      <c r="N80" s="36"/>
      <c r="O80" s="36"/>
      <c r="P80" s="36"/>
      <c r="Q80" s="36"/>
      <c r="R80" s="36"/>
      <c r="S80" s="36"/>
      <c r="T80" s="36"/>
      <c r="U80" s="36"/>
      <c r="V80" s="36"/>
      <c r="W80" s="36"/>
      <c r="X80" s="35"/>
      <c r="Y80" s="10" t="e">
        <f>IF(#REF!&lt;&gt;"", TEXT(#REF!, "00000000"), "")</f>
        <v>#REF!</v>
      </c>
      <c r="Z80" s="10" t="e">
        <f>IF(#REF!&lt;&gt;"",#REF!, "")</f>
        <v>#REF!</v>
      </c>
      <c r="AA80" s="10" t="e">
        <f>IF(#REF!&lt;&gt;"",#REF!, "")</f>
        <v>#REF!</v>
      </c>
      <c r="AB80" s="11" t="e">
        <f>IF(#REF!&lt;&gt;"",#REF!, 0)</f>
        <v>#REF!</v>
      </c>
      <c r="AC80" t="e">
        <f t="shared" si="5"/>
        <v>#REF!</v>
      </c>
    </row>
    <row r="81" spans="4:29" hidden="1" x14ac:dyDescent="0.2">
      <c r="D81" t="s">
        <v>115</v>
      </c>
      <c r="E81">
        <v>1</v>
      </c>
      <c r="F81" t="e">
        <f>#REF!</f>
        <v>#REF!</v>
      </c>
      <c r="G81" t="e">
        <f>IF(#REF!=0,"",#REF!)</f>
        <v>#REF!</v>
      </c>
      <c r="H81" s="19" t="e">
        <f t="shared" si="3"/>
        <v>#REF!</v>
      </c>
      <c r="I81" t="e">
        <f t="shared" si="4"/>
        <v>#REF!</v>
      </c>
      <c r="J81" s="34" t="e">
        <f>#REF!</f>
        <v>#REF!</v>
      </c>
      <c r="K81" s="35" t="e">
        <f>#REF!</f>
        <v>#REF!</v>
      </c>
      <c r="L81" s="34"/>
      <c r="M81" s="36"/>
      <c r="N81" s="36"/>
      <c r="O81" s="36"/>
      <c r="P81" s="36"/>
      <c r="Q81" s="36"/>
      <c r="R81" s="36"/>
      <c r="S81" s="36"/>
      <c r="T81" s="36"/>
      <c r="U81" s="36"/>
      <c r="V81" s="36"/>
      <c r="W81" s="36"/>
      <c r="X81" s="35"/>
      <c r="Y81" s="10" t="e">
        <f>IF(#REF!&lt;&gt;"", TEXT(#REF!, "00000000"), "")</f>
        <v>#REF!</v>
      </c>
      <c r="Z81" s="10" t="e">
        <f>IF(#REF!&lt;&gt;"",#REF!, "")</f>
        <v>#REF!</v>
      </c>
      <c r="AA81" s="10" t="e">
        <f>IF(#REF!&lt;&gt;"",#REF!, "")</f>
        <v>#REF!</v>
      </c>
      <c r="AB81" s="11" t="e">
        <f>IF(#REF!&lt;&gt;"",#REF!, 0)</f>
        <v>#REF!</v>
      </c>
      <c r="AC81" t="e">
        <f t="shared" si="5"/>
        <v>#REF!</v>
      </c>
    </row>
    <row r="82" spans="4:29" hidden="1" x14ac:dyDescent="0.2">
      <c r="D82" t="s">
        <v>115</v>
      </c>
      <c r="E82">
        <v>1</v>
      </c>
      <c r="F82" t="e">
        <f>#REF!</f>
        <v>#REF!</v>
      </c>
      <c r="G82" t="e">
        <f>IF(#REF!=0,"",#REF!)</f>
        <v>#REF!</v>
      </c>
      <c r="H82" s="19" t="e">
        <f t="shared" si="3"/>
        <v>#REF!</v>
      </c>
      <c r="I82" t="e">
        <f t="shared" si="4"/>
        <v>#REF!</v>
      </c>
      <c r="J82" s="34" t="e">
        <f>#REF!</f>
        <v>#REF!</v>
      </c>
      <c r="K82" s="35" t="e">
        <f>#REF!</f>
        <v>#REF!</v>
      </c>
      <c r="L82" s="34"/>
      <c r="M82" s="36"/>
      <c r="N82" s="36"/>
      <c r="O82" s="36"/>
      <c r="P82" s="36"/>
      <c r="Q82" s="36"/>
      <c r="R82" s="36"/>
      <c r="S82" s="36"/>
      <c r="T82" s="36"/>
      <c r="U82" s="36"/>
      <c r="V82" s="36"/>
      <c r="W82" s="36"/>
      <c r="X82" s="35"/>
      <c r="Y82" s="10" t="e">
        <f>IF(#REF!&lt;&gt;"", TEXT(#REF!, "00000000"), "")</f>
        <v>#REF!</v>
      </c>
      <c r="Z82" s="10" t="e">
        <f>IF(#REF!&lt;&gt;"",#REF!, "")</f>
        <v>#REF!</v>
      </c>
      <c r="AA82" s="10" t="e">
        <f>IF(#REF!&lt;&gt;"",#REF!, "")</f>
        <v>#REF!</v>
      </c>
      <c r="AB82" s="11" t="e">
        <f>IF(#REF!&lt;&gt;"",#REF!, 0)</f>
        <v>#REF!</v>
      </c>
      <c r="AC82" t="e">
        <f t="shared" si="5"/>
        <v>#REF!</v>
      </c>
    </row>
    <row r="83" spans="4:29" hidden="1" x14ac:dyDescent="0.2">
      <c r="D83" t="s">
        <v>115</v>
      </c>
      <c r="E83">
        <v>1</v>
      </c>
      <c r="F83" t="e">
        <f>#REF!</f>
        <v>#REF!</v>
      </c>
      <c r="G83" t="e">
        <f>IF(#REF!=0,"",#REF!)</f>
        <v>#REF!</v>
      </c>
      <c r="H83" s="19" t="e">
        <f t="shared" si="3"/>
        <v>#REF!</v>
      </c>
      <c r="I83" t="e">
        <f t="shared" si="4"/>
        <v>#REF!</v>
      </c>
      <c r="J83" s="34" t="e">
        <f>#REF!</f>
        <v>#REF!</v>
      </c>
      <c r="K83" s="35" t="e">
        <f>#REF!</f>
        <v>#REF!</v>
      </c>
      <c r="L83" s="34"/>
      <c r="M83" s="36"/>
      <c r="N83" s="36"/>
      <c r="O83" s="36"/>
      <c r="P83" s="36"/>
      <c r="Q83" s="36"/>
      <c r="R83" s="36"/>
      <c r="S83" s="36"/>
      <c r="T83" s="36"/>
      <c r="U83" s="36"/>
      <c r="V83" s="36"/>
      <c r="W83" s="36"/>
      <c r="X83" s="35"/>
      <c r="Y83" s="10" t="e">
        <f>IF(#REF!&lt;&gt;"", TEXT(#REF!, "00000000"), "")</f>
        <v>#REF!</v>
      </c>
      <c r="Z83" s="10" t="e">
        <f>IF(#REF!&lt;&gt;"",#REF!, "")</f>
        <v>#REF!</v>
      </c>
      <c r="AA83" s="10" t="e">
        <f>IF(#REF!&lt;&gt;"",#REF!, "")</f>
        <v>#REF!</v>
      </c>
      <c r="AB83" s="11" t="e">
        <f>IF(#REF!&lt;&gt;"",#REF!, 0)</f>
        <v>#REF!</v>
      </c>
      <c r="AC83" t="e">
        <f t="shared" si="5"/>
        <v>#REF!</v>
      </c>
    </row>
    <row r="84" spans="4:29" hidden="1" x14ac:dyDescent="0.2">
      <c r="D84" t="s">
        <v>115</v>
      </c>
      <c r="E84">
        <v>1</v>
      </c>
      <c r="F84" t="e">
        <f>#REF!</f>
        <v>#REF!</v>
      </c>
      <c r="G84" t="e">
        <f>IF(#REF!=0,"",#REF!)</f>
        <v>#REF!</v>
      </c>
      <c r="H84" s="19" t="e">
        <f t="shared" si="3"/>
        <v>#REF!</v>
      </c>
      <c r="I84" t="e">
        <f t="shared" si="4"/>
        <v>#REF!</v>
      </c>
      <c r="J84" s="34" t="e">
        <f>#REF!</f>
        <v>#REF!</v>
      </c>
      <c r="K84" s="35" t="e">
        <f>#REF!</f>
        <v>#REF!</v>
      </c>
      <c r="L84" s="34"/>
      <c r="M84" s="36"/>
      <c r="N84" s="36"/>
      <c r="O84" s="36"/>
      <c r="P84" s="36"/>
      <c r="Q84" s="36"/>
      <c r="R84" s="36"/>
      <c r="S84" s="36"/>
      <c r="T84" s="36"/>
      <c r="U84" s="36"/>
      <c r="V84" s="36"/>
      <c r="W84" s="36"/>
      <c r="X84" s="35"/>
      <c r="Y84" s="10" t="e">
        <f>IF(#REF!&lt;&gt;"", TEXT(#REF!, "00000000"), "")</f>
        <v>#REF!</v>
      </c>
      <c r="Z84" s="10" t="e">
        <f>IF(#REF!&lt;&gt;"",#REF!, "")</f>
        <v>#REF!</v>
      </c>
      <c r="AA84" s="10" t="e">
        <f>IF(#REF!&lt;&gt;"",#REF!, "")</f>
        <v>#REF!</v>
      </c>
      <c r="AB84" s="11" t="e">
        <f>IF(#REF!&lt;&gt;"",#REF!, 0)</f>
        <v>#REF!</v>
      </c>
      <c r="AC84" t="e">
        <f t="shared" si="5"/>
        <v>#REF!</v>
      </c>
    </row>
    <row r="85" spans="4:29" hidden="1" x14ac:dyDescent="0.2">
      <c r="D85" t="s">
        <v>115</v>
      </c>
      <c r="E85">
        <v>1</v>
      </c>
      <c r="F85" t="e">
        <f>#REF!</f>
        <v>#REF!</v>
      </c>
      <c r="G85" t="e">
        <f>IF(#REF!=0,"",#REF!)</f>
        <v>#REF!</v>
      </c>
      <c r="H85" s="19" t="e">
        <f t="shared" si="3"/>
        <v>#REF!</v>
      </c>
      <c r="I85" t="e">
        <f t="shared" si="4"/>
        <v>#REF!</v>
      </c>
      <c r="J85" s="34" t="e">
        <f>#REF!</f>
        <v>#REF!</v>
      </c>
      <c r="K85" s="35" t="e">
        <f>#REF!</f>
        <v>#REF!</v>
      </c>
      <c r="L85" s="34"/>
      <c r="M85" s="36"/>
      <c r="N85" s="36"/>
      <c r="O85" s="36"/>
      <c r="P85" s="36"/>
      <c r="Q85" s="36"/>
      <c r="R85" s="36"/>
      <c r="S85" s="36"/>
      <c r="T85" s="36"/>
      <c r="U85" s="36"/>
      <c r="V85" s="36"/>
      <c r="W85" s="36"/>
      <c r="X85" s="35"/>
      <c r="Y85" s="10" t="e">
        <f>IF(#REF!&lt;&gt;"", TEXT(#REF!, "00000000"), "")</f>
        <v>#REF!</v>
      </c>
      <c r="Z85" s="10" t="e">
        <f>IF(#REF!&lt;&gt;"",#REF!, "")</f>
        <v>#REF!</v>
      </c>
      <c r="AA85" s="10" t="e">
        <f>IF(#REF!&lt;&gt;"",#REF!, "")</f>
        <v>#REF!</v>
      </c>
      <c r="AB85" s="11" t="e">
        <f>IF(#REF!&lt;&gt;"",#REF!, 0)</f>
        <v>#REF!</v>
      </c>
      <c r="AC85" t="e">
        <f t="shared" si="5"/>
        <v>#REF!</v>
      </c>
    </row>
    <row r="86" spans="4:29" hidden="1" x14ac:dyDescent="0.2">
      <c r="D86" t="s">
        <v>115</v>
      </c>
      <c r="E86">
        <v>1</v>
      </c>
      <c r="F86" t="e">
        <f>#REF!</f>
        <v>#REF!</v>
      </c>
      <c r="G86" t="e">
        <f>IF(#REF!=0,"",#REF!)</f>
        <v>#REF!</v>
      </c>
      <c r="H86" s="19" t="e">
        <f t="shared" si="3"/>
        <v>#REF!</v>
      </c>
      <c r="I86" t="e">
        <f t="shared" si="4"/>
        <v>#REF!</v>
      </c>
      <c r="J86" s="34" t="e">
        <f>#REF!</f>
        <v>#REF!</v>
      </c>
      <c r="K86" s="35" t="e">
        <f>#REF!</f>
        <v>#REF!</v>
      </c>
      <c r="L86" s="34"/>
      <c r="M86" s="36"/>
      <c r="N86" s="36"/>
      <c r="O86" s="36"/>
      <c r="P86" s="36"/>
      <c r="Q86" s="36"/>
      <c r="R86" s="36"/>
      <c r="S86" s="36"/>
      <c r="T86" s="36"/>
      <c r="U86" s="36"/>
      <c r="V86" s="36"/>
      <c r="W86" s="36"/>
      <c r="X86" s="35"/>
      <c r="Y86" s="10" t="e">
        <f>IF(#REF!&lt;&gt;"", TEXT(#REF!, "00000000"), "")</f>
        <v>#REF!</v>
      </c>
      <c r="Z86" s="10" t="e">
        <f>IF(#REF!&lt;&gt;"",#REF!, "")</f>
        <v>#REF!</v>
      </c>
      <c r="AA86" s="10" t="e">
        <f>IF(#REF!&lt;&gt;"",#REF!, "")</f>
        <v>#REF!</v>
      </c>
      <c r="AB86" s="11" t="e">
        <f>IF(#REF!&lt;&gt;"",#REF!, 0)</f>
        <v>#REF!</v>
      </c>
      <c r="AC86" t="e">
        <f t="shared" si="5"/>
        <v>#REF!</v>
      </c>
    </row>
    <row r="87" spans="4:29" hidden="1" x14ac:dyDescent="0.2">
      <c r="D87" t="s">
        <v>115</v>
      </c>
      <c r="E87">
        <v>1</v>
      </c>
      <c r="F87" t="e">
        <f>#REF!</f>
        <v>#REF!</v>
      </c>
      <c r="G87" t="e">
        <f>IF(#REF!=0,"",#REF!)</f>
        <v>#REF!</v>
      </c>
      <c r="H87" s="19" t="e">
        <f t="shared" si="3"/>
        <v>#REF!</v>
      </c>
      <c r="I87" t="e">
        <f t="shared" si="4"/>
        <v>#REF!</v>
      </c>
      <c r="J87" s="34" t="e">
        <f>#REF!</f>
        <v>#REF!</v>
      </c>
      <c r="K87" s="35" t="e">
        <f>#REF!</f>
        <v>#REF!</v>
      </c>
      <c r="L87" s="34"/>
      <c r="M87" s="36"/>
      <c r="N87" s="36"/>
      <c r="O87" s="36"/>
      <c r="P87" s="36"/>
      <c r="Q87" s="36"/>
      <c r="R87" s="36"/>
      <c r="S87" s="36"/>
      <c r="T87" s="36"/>
      <c r="U87" s="36"/>
      <c r="V87" s="36"/>
      <c r="W87" s="36"/>
      <c r="X87" s="35"/>
      <c r="Y87" s="10" t="e">
        <f>IF(#REF!&lt;&gt;"", TEXT(#REF!, "00000000"), "")</f>
        <v>#REF!</v>
      </c>
      <c r="Z87" s="10" t="e">
        <f>IF(#REF!&lt;&gt;"",#REF!, "")</f>
        <v>#REF!</v>
      </c>
      <c r="AA87" s="10" t="e">
        <f>IF(#REF!&lt;&gt;"",#REF!, "")</f>
        <v>#REF!</v>
      </c>
      <c r="AB87" s="11" t="e">
        <f>IF(#REF!&lt;&gt;"",#REF!, 0)</f>
        <v>#REF!</v>
      </c>
      <c r="AC87" t="e">
        <f t="shared" si="5"/>
        <v>#REF!</v>
      </c>
    </row>
    <row r="88" spans="4:29" hidden="1" x14ac:dyDescent="0.2">
      <c r="D88" t="s">
        <v>115</v>
      </c>
      <c r="E88">
        <v>1</v>
      </c>
      <c r="F88" t="e">
        <f>#REF!</f>
        <v>#REF!</v>
      </c>
      <c r="G88" t="e">
        <f>IF(#REF!=0,"",#REF!)</f>
        <v>#REF!</v>
      </c>
      <c r="H88" s="19" t="e">
        <f t="shared" si="3"/>
        <v>#REF!</v>
      </c>
      <c r="I88" t="e">
        <f t="shared" si="4"/>
        <v>#REF!</v>
      </c>
      <c r="J88" s="34" t="e">
        <f>#REF!</f>
        <v>#REF!</v>
      </c>
      <c r="K88" s="35" t="e">
        <f>#REF!</f>
        <v>#REF!</v>
      </c>
      <c r="L88" s="34"/>
      <c r="M88" s="36"/>
      <c r="N88" s="36"/>
      <c r="O88" s="36"/>
      <c r="P88" s="36"/>
      <c r="Q88" s="36"/>
      <c r="R88" s="36"/>
      <c r="S88" s="36"/>
      <c r="T88" s="36"/>
      <c r="U88" s="36"/>
      <c r="V88" s="36"/>
      <c r="W88" s="36"/>
      <c r="X88" s="35"/>
      <c r="Y88" s="10" t="e">
        <f>IF(#REF!&lt;&gt;"", TEXT(#REF!, "00000000"), "")</f>
        <v>#REF!</v>
      </c>
      <c r="Z88" s="10" t="e">
        <f>IF(#REF!&lt;&gt;"",#REF!, "")</f>
        <v>#REF!</v>
      </c>
      <c r="AA88" s="10" t="e">
        <f>IF(#REF!&lt;&gt;"",#REF!, "")</f>
        <v>#REF!</v>
      </c>
      <c r="AB88" s="11" t="e">
        <f>IF(#REF!&lt;&gt;"",#REF!, 0)</f>
        <v>#REF!</v>
      </c>
      <c r="AC88" t="e">
        <f t="shared" si="5"/>
        <v>#REF!</v>
      </c>
    </row>
    <row r="89" spans="4:29" hidden="1" x14ac:dyDescent="0.2">
      <c r="D89" t="s">
        <v>115</v>
      </c>
      <c r="E89">
        <v>1</v>
      </c>
      <c r="F89" t="e">
        <f>#REF!</f>
        <v>#REF!</v>
      </c>
      <c r="G89" t="e">
        <f>IF(#REF!=0,"",#REF!)</f>
        <v>#REF!</v>
      </c>
      <c r="H89" s="19" t="e">
        <f t="shared" si="3"/>
        <v>#REF!</v>
      </c>
      <c r="I89" t="e">
        <f t="shared" si="4"/>
        <v>#REF!</v>
      </c>
      <c r="J89" s="34" t="e">
        <f>#REF!</f>
        <v>#REF!</v>
      </c>
      <c r="K89" s="35" t="e">
        <f>#REF!</f>
        <v>#REF!</v>
      </c>
      <c r="L89" s="34"/>
      <c r="M89" s="36"/>
      <c r="N89" s="36"/>
      <c r="O89" s="36"/>
      <c r="P89" s="36"/>
      <c r="Q89" s="36"/>
      <c r="R89" s="36"/>
      <c r="S89" s="36"/>
      <c r="T89" s="36"/>
      <c r="U89" s="36"/>
      <c r="V89" s="36"/>
      <c r="W89" s="36"/>
      <c r="X89" s="35"/>
      <c r="Y89" s="10" t="e">
        <f>IF(#REF!&lt;&gt;"", TEXT(#REF!, "00000000"), "")</f>
        <v>#REF!</v>
      </c>
      <c r="Z89" s="10" t="e">
        <f>IF(#REF!&lt;&gt;"",#REF!, "")</f>
        <v>#REF!</v>
      </c>
      <c r="AA89" s="10" t="e">
        <f>IF(#REF!&lt;&gt;"",#REF!, "")</f>
        <v>#REF!</v>
      </c>
      <c r="AB89" s="11" t="e">
        <f>IF(#REF!&lt;&gt;"",#REF!, 0)</f>
        <v>#REF!</v>
      </c>
      <c r="AC89" t="e">
        <f t="shared" si="5"/>
        <v>#REF!</v>
      </c>
    </row>
    <row r="90" spans="4:29" hidden="1" x14ac:dyDescent="0.2">
      <c r="D90" t="s">
        <v>115</v>
      </c>
      <c r="E90">
        <v>1</v>
      </c>
      <c r="F90" t="e">
        <f>#REF!</f>
        <v>#REF!</v>
      </c>
      <c r="G90" t="e">
        <f>IF(#REF!=0,"",#REF!)</f>
        <v>#REF!</v>
      </c>
      <c r="H90" s="19" t="e">
        <f t="shared" si="3"/>
        <v>#REF!</v>
      </c>
      <c r="I90" t="e">
        <f t="shared" si="4"/>
        <v>#REF!</v>
      </c>
      <c r="J90" s="34" t="e">
        <f>#REF!</f>
        <v>#REF!</v>
      </c>
      <c r="K90" s="35" t="e">
        <f>#REF!</f>
        <v>#REF!</v>
      </c>
      <c r="L90" s="34"/>
      <c r="M90" s="36"/>
      <c r="N90" s="36"/>
      <c r="O90" s="36"/>
      <c r="P90" s="36"/>
      <c r="Q90" s="36"/>
      <c r="R90" s="36"/>
      <c r="S90" s="36"/>
      <c r="T90" s="36"/>
      <c r="U90" s="36"/>
      <c r="V90" s="36"/>
      <c r="W90" s="36"/>
      <c r="X90" s="35"/>
      <c r="Y90" s="10" t="e">
        <f>IF(#REF!&lt;&gt;"", TEXT(#REF!, "00000000"), "")</f>
        <v>#REF!</v>
      </c>
      <c r="Z90" s="10" t="e">
        <f>IF(#REF!&lt;&gt;"",#REF!, "")</f>
        <v>#REF!</v>
      </c>
      <c r="AA90" s="10" t="e">
        <f>IF(#REF!&lt;&gt;"",#REF!, "")</f>
        <v>#REF!</v>
      </c>
      <c r="AB90" s="11" t="e">
        <f>IF(#REF!&lt;&gt;"",#REF!, 0)</f>
        <v>#REF!</v>
      </c>
      <c r="AC90" t="e">
        <f t="shared" si="5"/>
        <v>#REF!</v>
      </c>
    </row>
    <row r="91" spans="4:29" hidden="1" x14ac:dyDescent="0.2">
      <c r="D91" t="s">
        <v>115</v>
      </c>
      <c r="E91">
        <v>1</v>
      </c>
      <c r="F91" t="e">
        <f>#REF!</f>
        <v>#REF!</v>
      </c>
      <c r="G91" t="e">
        <f>IF(#REF!=0,"",#REF!)</f>
        <v>#REF!</v>
      </c>
      <c r="H91" s="19" t="e">
        <f t="shared" si="3"/>
        <v>#REF!</v>
      </c>
      <c r="I91" t="e">
        <f t="shared" si="4"/>
        <v>#REF!</v>
      </c>
      <c r="J91" s="34" t="e">
        <f>#REF!</f>
        <v>#REF!</v>
      </c>
      <c r="K91" s="35" t="e">
        <f>#REF!</f>
        <v>#REF!</v>
      </c>
      <c r="L91" s="34"/>
      <c r="M91" s="36"/>
      <c r="N91" s="36"/>
      <c r="O91" s="36"/>
      <c r="P91" s="36"/>
      <c r="Q91" s="36"/>
      <c r="R91" s="36"/>
      <c r="S91" s="36"/>
      <c r="T91" s="36"/>
      <c r="U91" s="36"/>
      <c r="V91" s="36"/>
      <c r="W91" s="36"/>
      <c r="X91" s="35"/>
      <c r="Y91" s="10" t="e">
        <f>IF(#REF!&lt;&gt;"", TEXT(#REF!, "00000000"), "")</f>
        <v>#REF!</v>
      </c>
      <c r="Z91" s="10" t="e">
        <f>IF(#REF!&lt;&gt;"",#REF!, "")</f>
        <v>#REF!</v>
      </c>
      <c r="AA91" s="10" t="e">
        <f>IF(#REF!&lt;&gt;"",#REF!, "")</f>
        <v>#REF!</v>
      </c>
      <c r="AB91" s="11" t="e">
        <f>IF(#REF!&lt;&gt;"",#REF!, 0)</f>
        <v>#REF!</v>
      </c>
      <c r="AC91" t="e">
        <f t="shared" si="5"/>
        <v>#REF!</v>
      </c>
    </row>
    <row r="92" spans="4:29" hidden="1" x14ac:dyDescent="0.2">
      <c r="D92" t="s">
        <v>115</v>
      </c>
      <c r="E92">
        <v>1</v>
      </c>
      <c r="F92" t="e">
        <f>#REF!</f>
        <v>#REF!</v>
      </c>
      <c r="G92" t="e">
        <f>IF(#REF!=0,"",#REF!)</f>
        <v>#REF!</v>
      </c>
      <c r="H92" s="19" t="e">
        <f t="shared" si="3"/>
        <v>#REF!</v>
      </c>
      <c r="I92" t="e">
        <f t="shared" si="4"/>
        <v>#REF!</v>
      </c>
      <c r="J92" s="34" t="e">
        <f>#REF!</f>
        <v>#REF!</v>
      </c>
      <c r="K92" s="35" t="e">
        <f>#REF!</f>
        <v>#REF!</v>
      </c>
      <c r="L92" s="34"/>
      <c r="M92" s="36"/>
      <c r="N92" s="36"/>
      <c r="O92" s="36"/>
      <c r="P92" s="36"/>
      <c r="Q92" s="36"/>
      <c r="R92" s="36"/>
      <c r="S92" s="36"/>
      <c r="T92" s="36"/>
      <c r="U92" s="36"/>
      <c r="V92" s="36"/>
      <c r="W92" s="36"/>
      <c r="X92" s="35"/>
      <c r="Y92" s="10" t="e">
        <f>IF(#REF!&lt;&gt;"", TEXT(#REF!, "00000000"), "")</f>
        <v>#REF!</v>
      </c>
      <c r="Z92" s="10" t="e">
        <f>IF(#REF!&lt;&gt;"",#REF!, "")</f>
        <v>#REF!</v>
      </c>
      <c r="AA92" s="10" t="e">
        <f>IF(#REF!&lt;&gt;"",#REF!, "")</f>
        <v>#REF!</v>
      </c>
      <c r="AB92" s="11" t="e">
        <f>IF(#REF!&lt;&gt;"",#REF!, 0)</f>
        <v>#REF!</v>
      </c>
      <c r="AC92" t="e">
        <f t="shared" si="5"/>
        <v>#REF!</v>
      </c>
    </row>
    <row r="93" spans="4:29" hidden="1" x14ac:dyDescent="0.2">
      <c r="D93" t="s">
        <v>115</v>
      </c>
      <c r="E93">
        <v>1</v>
      </c>
      <c r="F93" t="e">
        <f>#REF!</f>
        <v>#REF!</v>
      </c>
      <c r="G93" t="e">
        <f>IF(#REF!=0,"",#REF!)</f>
        <v>#REF!</v>
      </c>
      <c r="H93" s="19" t="e">
        <f t="shared" si="3"/>
        <v>#REF!</v>
      </c>
      <c r="I93" t="e">
        <f t="shared" si="4"/>
        <v>#REF!</v>
      </c>
      <c r="J93" s="34" t="e">
        <f>#REF!</f>
        <v>#REF!</v>
      </c>
      <c r="K93" s="35" t="e">
        <f>#REF!</f>
        <v>#REF!</v>
      </c>
      <c r="L93" s="34"/>
      <c r="M93" s="36"/>
      <c r="N93" s="36"/>
      <c r="O93" s="36"/>
      <c r="P93" s="36"/>
      <c r="Q93" s="36"/>
      <c r="R93" s="36"/>
      <c r="S93" s="36"/>
      <c r="T93" s="36"/>
      <c r="U93" s="36"/>
      <c r="V93" s="36"/>
      <c r="W93" s="36"/>
      <c r="X93" s="35"/>
      <c r="Y93" s="10" t="e">
        <f>IF(#REF!&lt;&gt;"", TEXT(#REF!, "00000000"), "")</f>
        <v>#REF!</v>
      </c>
      <c r="Z93" s="10" t="e">
        <f>IF(#REF!&lt;&gt;"",#REF!, "")</f>
        <v>#REF!</v>
      </c>
      <c r="AA93" s="10" t="e">
        <f>IF(#REF!&lt;&gt;"",#REF!, "")</f>
        <v>#REF!</v>
      </c>
      <c r="AB93" s="11" t="e">
        <f>IF(#REF!&lt;&gt;"",#REF!, 0)</f>
        <v>#REF!</v>
      </c>
      <c r="AC93" t="e">
        <f t="shared" si="5"/>
        <v>#REF!</v>
      </c>
    </row>
    <row r="94" spans="4:29" hidden="1" x14ac:dyDescent="0.2">
      <c r="D94" t="s">
        <v>115</v>
      </c>
      <c r="E94">
        <v>1</v>
      </c>
      <c r="F94" t="e">
        <f>#REF!</f>
        <v>#REF!</v>
      </c>
      <c r="G94" t="e">
        <f>IF(#REF!=0,"",#REF!)</f>
        <v>#REF!</v>
      </c>
      <c r="H94" s="19" t="e">
        <f t="shared" si="3"/>
        <v>#REF!</v>
      </c>
      <c r="I94" t="e">
        <f t="shared" si="4"/>
        <v>#REF!</v>
      </c>
      <c r="J94" s="34" t="e">
        <f>#REF!</f>
        <v>#REF!</v>
      </c>
      <c r="K94" s="35" t="e">
        <f>#REF!</f>
        <v>#REF!</v>
      </c>
      <c r="L94" s="34"/>
      <c r="M94" s="36"/>
      <c r="N94" s="36"/>
      <c r="O94" s="36"/>
      <c r="P94" s="36"/>
      <c r="Q94" s="36"/>
      <c r="R94" s="36"/>
      <c r="S94" s="36"/>
      <c r="T94" s="36"/>
      <c r="U94" s="36"/>
      <c r="V94" s="36"/>
      <c r="W94" s="36"/>
      <c r="X94" s="35"/>
      <c r="Y94" s="10" t="e">
        <f>IF(#REF!&lt;&gt;"", TEXT(#REF!, "00000000"), "")</f>
        <v>#REF!</v>
      </c>
      <c r="Z94" s="10" t="e">
        <f>IF(#REF!&lt;&gt;"",#REF!, "")</f>
        <v>#REF!</v>
      </c>
      <c r="AA94" s="10" t="e">
        <f>IF(#REF!&lt;&gt;"",#REF!, "")</f>
        <v>#REF!</v>
      </c>
      <c r="AB94" s="11" t="e">
        <f>IF(#REF!&lt;&gt;"",#REF!, 0)</f>
        <v>#REF!</v>
      </c>
      <c r="AC94" t="e">
        <f t="shared" si="5"/>
        <v>#REF!</v>
      </c>
    </row>
    <row r="95" spans="4:29" hidden="1" x14ac:dyDescent="0.2">
      <c r="D95" t="s">
        <v>115</v>
      </c>
      <c r="E95">
        <v>1</v>
      </c>
      <c r="F95" t="e">
        <f>#REF!</f>
        <v>#REF!</v>
      </c>
      <c r="G95" t="e">
        <f>IF(#REF!=0,"",#REF!)</f>
        <v>#REF!</v>
      </c>
      <c r="H95" s="19" t="e">
        <f t="shared" si="3"/>
        <v>#REF!</v>
      </c>
      <c r="I95" t="e">
        <f t="shared" si="4"/>
        <v>#REF!</v>
      </c>
      <c r="J95" s="34" t="e">
        <f>#REF!</f>
        <v>#REF!</v>
      </c>
      <c r="K95" s="35" t="e">
        <f>#REF!</f>
        <v>#REF!</v>
      </c>
      <c r="L95" s="34"/>
      <c r="M95" s="36"/>
      <c r="N95" s="36"/>
      <c r="O95" s="36"/>
      <c r="P95" s="36"/>
      <c r="Q95" s="36"/>
      <c r="R95" s="36"/>
      <c r="S95" s="36"/>
      <c r="T95" s="36"/>
      <c r="U95" s="36"/>
      <c r="V95" s="36"/>
      <c r="W95" s="36"/>
      <c r="X95" s="35"/>
      <c r="Y95" s="10" t="e">
        <f>IF(#REF!&lt;&gt;"", TEXT(#REF!, "00000000"), "")</f>
        <v>#REF!</v>
      </c>
      <c r="Z95" s="10" t="e">
        <f>IF(#REF!&lt;&gt;"",#REF!, "")</f>
        <v>#REF!</v>
      </c>
      <c r="AA95" s="10" t="e">
        <f>IF(#REF!&lt;&gt;"",#REF!, "")</f>
        <v>#REF!</v>
      </c>
      <c r="AB95" s="11" t="e">
        <f>IF(#REF!&lt;&gt;"",#REF!, 0)</f>
        <v>#REF!</v>
      </c>
      <c r="AC95" t="e">
        <f t="shared" si="5"/>
        <v>#REF!</v>
      </c>
    </row>
    <row r="96" spans="4:29" hidden="1" x14ac:dyDescent="0.2">
      <c r="D96" t="s">
        <v>115</v>
      </c>
      <c r="E96">
        <v>1</v>
      </c>
      <c r="F96" t="e">
        <f>#REF!</f>
        <v>#REF!</v>
      </c>
      <c r="G96" t="e">
        <f>IF(#REF!=0,"",#REF!)</f>
        <v>#REF!</v>
      </c>
      <c r="H96" s="19" t="e">
        <f t="shared" si="3"/>
        <v>#REF!</v>
      </c>
      <c r="I96" t="e">
        <f t="shared" si="4"/>
        <v>#REF!</v>
      </c>
      <c r="J96" s="34" t="e">
        <f>#REF!</f>
        <v>#REF!</v>
      </c>
      <c r="K96" s="35" t="e">
        <f>#REF!</f>
        <v>#REF!</v>
      </c>
      <c r="L96" s="34"/>
      <c r="M96" s="36"/>
      <c r="N96" s="36"/>
      <c r="O96" s="36"/>
      <c r="P96" s="36"/>
      <c r="Q96" s="36"/>
      <c r="R96" s="36"/>
      <c r="S96" s="36"/>
      <c r="T96" s="36"/>
      <c r="U96" s="36"/>
      <c r="V96" s="36"/>
      <c r="W96" s="36"/>
      <c r="X96" s="35"/>
      <c r="Y96" s="10" t="e">
        <f>IF(#REF!&lt;&gt;"", TEXT(#REF!, "00000000"), "")</f>
        <v>#REF!</v>
      </c>
      <c r="Z96" s="10" t="e">
        <f>IF(#REF!&lt;&gt;"",#REF!, "")</f>
        <v>#REF!</v>
      </c>
      <c r="AA96" s="10" t="e">
        <f>IF(#REF!&lt;&gt;"",#REF!, "")</f>
        <v>#REF!</v>
      </c>
      <c r="AB96" s="11" t="e">
        <f>IF(#REF!&lt;&gt;"",#REF!, 0)</f>
        <v>#REF!</v>
      </c>
      <c r="AC96" t="e">
        <f t="shared" si="5"/>
        <v>#REF!</v>
      </c>
    </row>
    <row r="97" spans="4:29" hidden="1" x14ac:dyDescent="0.2">
      <c r="D97" t="s">
        <v>115</v>
      </c>
      <c r="E97">
        <v>1</v>
      </c>
      <c r="F97" t="e">
        <f>#REF!</f>
        <v>#REF!</v>
      </c>
      <c r="G97" t="e">
        <f>IF(#REF!=0,"",#REF!)</f>
        <v>#REF!</v>
      </c>
      <c r="H97" s="19" t="e">
        <f t="shared" si="3"/>
        <v>#REF!</v>
      </c>
      <c r="I97" t="e">
        <f t="shared" si="4"/>
        <v>#REF!</v>
      </c>
      <c r="J97" s="34" t="e">
        <f>#REF!</f>
        <v>#REF!</v>
      </c>
      <c r="K97" s="35" t="e">
        <f>#REF!</f>
        <v>#REF!</v>
      </c>
      <c r="L97" s="34"/>
      <c r="M97" s="36"/>
      <c r="N97" s="36"/>
      <c r="O97" s="36"/>
      <c r="P97" s="36"/>
      <c r="Q97" s="36"/>
      <c r="R97" s="36"/>
      <c r="S97" s="36"/>
      <c r="T97" s="36"/>
      <c r="U97" s="36"/>
      <c r="V97" s="36"/>
      <c r="W97" s="36"/>
      <c r="X97" s="35"/>
      <c r="Y97" s="10" t="e">
        <f>IF(#REF!&lt;&gt;"", TEXT(#REF!, "00000000"), "")</f>
        <v>#REF!</v>
      </c>
      <c r="Z97" s="10" t="e">
        <f>IF(#REF!&lt;&gt;"",#REF!, "")</f>
        <v>#REF!</v>
      </c>
      <c r="AA97" s="10" t="e">
        <f>IF(#REF!&lt;&gt;"",#REF!, "")</f>
        <v>#REF!</v>
      </c>
      <c r="AB97" s="11" t="e">
        <f>IF(#REF!&lt;&gt;"",#REF!, 0)</f>
        <v>#REF!</v>
      </c>
      <c r="AC97" t="e">
        <f t="shared" si="5"/>
        <v>#REF!</v>
      </c>
    </row>
    <row r="98" spans="4:29" hidden="1" x14ac:dyDescent="0.2">
      <c r="D98" t="s">
        <v>115</v>
      </c>
      <c r="E98">
        <v>1</v>
      </c>
      <c r="F98" t="e">
        <f>#REF!</f>
        <v>#REF!</v>
      </c>
      <c r="G98" t="e">
        <f>IF(#REF!=0,"",#REF!)</f>
        <v>#REF!</v>
      </c>
      <c r="H98" s="19" t="e">
        <f t="shared" si="3"/>
        <v>#REF!</v>
      </c>
      <c r="I98" t="e">
        <f t="shared" si="4"/>
        <v>#REF!</v>
      </c>
      <c r="J98" s="34" t="e">
        <f>#REF!</f>
        <v>#REF!</v>
      </c>
      <c r="K98" s="35" t="e">
        <f>#REF!</f>
        <v>#REF!</v>
      </c>
      <c r="L98" s="34"/>
      <c r="M98" s="36"/>
      <c r="N98" s="36"/>
      <c r="O98" s="36"/>
      <c r="P98" s="36"/>
      <c r="Q98" s="36"/>
      <c r="R98" s="36"/>
      <c r="S98" s="36"/>
      <c r="T98" s="36"/>
      <c r="U98" s="36"/>
      <c r="V98" s="36"/>
      <c r="W98" s="36"/>
      <c r="X98" s="35"/>
      <c r="Y98" s="10" t="e">
        <f>IF(#REF!&lt;&gt;"", TEXT(#REF!, "00000000"), "")</f>
        <v>#REF!</v>
      </c>
      <c r="Z98" s="10" t="e">
        <f>IF(#REF!&lt;&gt;"",#REF!, "")</f>
        <v>#REF!</v>
      </c>
      <c r="AA98" s="10" t="e">
        <f>IF(#REF!&lt;&gt;"",#REF!, "")</f>
        <v>#REF!</v>
      </c>
      <c r="AB98" s="11" t="e">
        <f>IF(#REF!&lt;&gt;"",#REF!, 0)</f>
        <v>#REF!</v>
      </c>
      <c r="AC98" t="e">
        <f t="shared" si="5"/>
        <v>#REF!</v>
      </c>
    </row>
    <row r="99" spans="4:29" hidden="1" x14ac:dyDescent="0.2">
      <c r="D99" t="s">
        <v>115</v>
      </c>
      <c r="E99">
        <v>1</v>
      </c>
      <c r="F99" t="e">
        <f>#REF!</f>
        <v>#REF!</v>
      </c>
      <c r="G99" t="e">
        <f>IF(#REF!=0,"",#REF!)</f>
        <v>#REF!</v>
      </c>
      <c r="H99" s="19" t="e">
        <f t="shared" si="3"/>
        <v>#REF!</v>
      </c>
      <c r="I99" t="e">
        <f t="shared" si="4"/>
        <v>#REF!</v>
      </c>
      <c r="J99" s="34" t="e">
        <f>#REF!</f>
        <v>#REF!</v>
      </c>
      <c r="K99" s="35" t="e">
        <f>#REF!</f>
        <v>#REF!</v>
      </c>
      <c r="L99" s="34"/>
      <c r="M99" s="36"/>
      <c r="N99" s="36"/>
      <c r="O99" s="36"/>
      <c r="P99" s="36"/>
      <c r="Q99" s="36"/>
      <c r="R99" s="36"/>
      <c r="S99" s="36"/>
      <c r="T99" s="36"/>
      <c r="U99" s="36"/>
      <c r="V99" s="36"/>
      <c r="W99" s="36"/>
      <c r="X99" s="35"/>
      <c r="Y99" s="10" t="e">
        <f>IF(#REF!&lt;&gt;"", TEXT(#REF!, "00000000"), "")</f>
        <v>#REF!</v>
      </c>
      <c r="Z99" s="10" t="e">
        <f>IF(#REF!&lt;&gt;"",#REF!, "")</f>
        <v>#REF!</v>
      </c>
      <c r="AA99" s="10" t="e">
        <f>IF(#REF!&lt;&gt;"",#REF!, "")</f>
        <v>#REF!</v>
      </c>
      <c r="AB99" s="11" t="e">
        <f>IF(#REF!&lt;&gt;"",#REF!, 0)</f>
        <v>#REF!</v>
      </c>
      <c r="AC99" t="e">
        <f t="shared" si="5"/>
        <v>#REF!</v>
      </c>
    </row>
    <row r="100" spans="4:29" hidden="1" x14ac:dyDescent="0.2">
      <c r="D100" t="s">
        <v>115</v>
      </c>
      <c r="E100">
        <v>1</v>
      </c>
      <c r="F100" t="e">
        <f>#REF!</f>
        <v>#REF!</v>
      </c>
      <c r="G100" t="e">
        <f>IF(#REF!=0,"",#REF!)</f>
        <v>#REF!</v>
      </c>
      <c r="H100" s="19" t="e">
        <f t="shared" si="3"/>
        <v>#REF!</v>
      </c>
      <c r="I100" t="e">
        <f t="shared" si="4"/>
        <v>#REF!</v>
      </c>
      <c r="J100" s="34" t="e">
        <f>#REF!</f>
        <v>#REF!</v>
      </c>
      <c r="K100" s="35" t="e">
        <f>#REF!</f>
        <v>#REF!</v>
      </c>
      <c r="L100" s="34"/>
      <c r="M100" s="36"/>
      <c r="N100" s="36"/>
      <c r="O100" s="36"/>
      <c r="P100" s="36"/>
      <c r="Q100" s="36"/>
      <c r="R100" s="36"/>
      <c r="S100" s="36"/>
      <c r="T100" s="36"/>
      <c r="U100" s="36"/>
      <c r="V100" s="36"/>
      <c r="W100" s="36"/>
      <c r="X100" s="35"/>
      <c r="Y100" s="10" t="e">
        <f>IF(#REF!&lt;&gt;"", TEXT(#REF!, "00000000"), "")</f>
        <v>#REF!</v>
      </c>
      <c r="Z100" s="10" t="e">
        <f>IF(#REF!&lt;&gt;"",#REF!, "")</f>
        <v>#REF!</v>
      </c>
      <c r="AA100" s="10" t="e">
        <f>IF(#REF!&lt;&gt;"",#REF!, "")</f>
        <v>#REF!</v>
      </c>
      <c r="AB100" s="11" t="e">
        <f>IF(#REF!&lt;&gt;"",#REF!, 0)</f>
        <v>#REF!</v>
      </c>
      <c r="AC100" t="e">
        <f t="shared" si="5"/>
        <v>#REF!</v>
      </c>
    </row>
    <row r="101" spans="4:29" hidden="1" x14ac:dyDescent="0.2">
      <c r="D101" t="s">
        <v>115</v>
      </c>
      <c r="E101">
        <v>1</v>
      </c>
      <c r="F101" t="e">
        <f>#REF!</f>
        <v>#REF!</v>
      </c>
      <c r="G101" t="e">
        <f>IF(#REF!=0,"",#REF!)</f>
        <v>#REF!</v>
      </c>
      <c r="H101" s="19" t="e">
        <f t="shared" si="3"/>
        <v>#REF!</v>
      </c>
      <c r="I101" t="e">
        <f t="shared" si="4"/>
        <v>#REF!</v>
      </c>
      <c r="J101" s="34" t="e">
        <f>#REF!</f>
        <v>#REF!</v>
      </c>
      <c r="K101" s="35" t="e">
        <f>#REF!</f>
        <v>#REF!</v>
      </c>
      <c r="L101" s="34"/>
      <c r="M101" s="36"/>
      <c r="N101" s="36"/>
      <c r="O101" s="36"/>
      <c r="P101" s="36"/>
      <c r="Q101" s="36"/>
      <c r="R101" s="36"/>
      <c r="S101" s="36"/>
      <c r="T101" s="36"/>
      <c r="U101" s="36"/>
      <c r="V101" s="36"/>
      <c r="W101" s="36"/>
      <c r="X101" s="35"/>
      <c r="Y101" s="12" t="e">
        <f>IF(#REF!&lt;&gt;"", TEXT(#REF!, "00000000"), "")</f>
        <v>#REF!</v>
      </c>
      <c r="Z101" s="13" t="e">
        <f>IF(#REF!&lt;&gt;"",#REF!, "")</f>
        <v>#REF!</v>
      </c>
      <c r="AA101" s="13" t="e">
        <f>IF(#REF!&lt;&gt;"",#REF!, "")</f>
        <v>#REF!</v>
      </c>
      <c r="AB101" s="14" t="e">
        <f>IF(#REF!&lt;&gt;"",#REF!, 0)</f>
        <v>#REF!</v>
      </c>
      <c r="AC101" t="e">
        <f t="shared" si="5"/>
        <v>#REF!</v>
      </c>
    </row>
    <row r="102" spans="4:29" hidden="1" x14ac:dyDescent="0.2">
      <c r="D102" t="s">
        <v>115</v>
      </c>
      <c r="E102">
        <v>1</v>
      </c>
      <c r="F102" t="e">
        <f>#REF!</f>
        <v>#REF!</v>
      </c>
      <c r="G102" t="e">
        <f>IF(#REF!=0,"",#REF!)</f>
        <v>#REF!</v>
      </c>
      <c r="H102" s="19" t="e">
        <f t="shared" si="3"/>
        <v>#REF!</v>
      </c>
      <c r="I102" t="e">
        <f t="shared" si="4"/>
        <v>#REF!</v>
      </c>
      <c r="J102" s="34" t="e">
        <f>#REF!</f>
        <v>#REF!</v>
      </c>
      <c r="K102" s="35" t="e">
        <f>#REF!</f>
        <v>#REF!</v>
      </c>
      <c r="L102" s="34"/>
      <c r="M102" s="36"/>
      <c r="N102" s="36"/>
      <c r="O102" s="36"/>
      <c r="P102" s="36"/>
      <c r="Q102" s="36"/>
      <c r="R102" s="36"/>
      <c r="S102" s="36"/>
      <c r="T102" s="36"/>
      <c r="U102" s="36"/>
      <c r="V102" s="36"/>
      <c r="W102" s="36"/>
      <c r="X102" s="35"/>
    </row>
    <row r="103" spans="4:29" hidden="1" x14ac:dyDescent="0.2">
      <c r="D103" t="s">
        <v>115</v>
      </c>
      <c r="E103">
        <v>1</v>
      </c>
      <c r="F103" t="e">
        <f>#REF!</f>
        <v>#REF!</v>
      </c>
      <c r="G103" t="e">
        <f>IF(#REF!=0,"",#REF!)</f>
        <v>#REF!</v>
      </c>
      <c r="H103" s="19" t="e">
        <f t="shared" si="3"/>
        <v>#REF!</v>
      </c>
      <c r="I103" t="e">
        <f t="shared" si="4"/>
        <v>#REF!</v>
      </c>
      <c r="J103" s="34" t="e">
        <f>#REF!</f>
        <v>#REF!</v>
      </c>
      <c r="K103" s="35" t="e">
        <f>#REF!</f>
        <v>#REF!</v>
      </c>
      <c r="L103" s="34"/>
      <c r="M103" s="36"/>
      <c r="N103" s="36"/>
      <c r="O103" s="36"/>
      <c r="P103" s="36"/>
      <c r="Q103" s="36"/>
      <c r="R103" s="36"/>
      <c r="S103" s="36"/>
      <c r="T103" s="36"/>
      <c r="U103" s="36"/>
      <c r="V103" s="36"/>
      <c r="W103" s="36"/>
      <c r="X103" s="35"/>
    </row>
    <row r="104" spans="4:29" hidden="1" x14ac:dyDescent="0.2">
      <c r="D104" t="s">
        <v>115</v>
      </c>
      <c r="E104">
        <v>1</v>
      </c>
      <c r="F104" t="e">
        <f>#REF!</f>
        <v>#REF!</v>
      </c>
      <c r="G104" t="e">
        <f>IF(#REF!=0,"",#REF!)</f>
        <v>#REF!</v>
      </c>
      <c r="H104" s="19" t="e">
        <f t="shared" si="3"/>
        <v>#REF!</v>
      </c>
      <c r="I104" t="e">
        <f t="shared" si="4"/>
        <v>#REF!</v>
      </c>
      <c r="J104" s="34" t="e">
        <f>#REF!</f>
        <v>#REF!</v>
      </c>
      <c r="K104" s="35" t="e">
        <f>#REF!</f>
        <v>#REF!</v>
      </c>
      <c r="L104" s="34"/>
      <c r="M104" s="36"/>
      <c r="N104" s="36"/>
      <c r="O104" s="36"/>
      <c r="P104" s="36"/>
      <c r="Q104" s="36"/>
      <c r="R104" s="36"/>
      <c r="S104" s="36"/>
      <c r="T104" s="36"/>
      <c r="U104" s="36"/>
      <c r="V104" s="36"/>
      <c r="W104" s="36"/>
      <c r="X104" s="35"/>
    </row>
    <row r="105" spans="4:29" hidden="1" x14ac:dyDescent="0.2">
      <c r="D105" t="s">
        <v>115</v>
      </c>
      <c r="E105">
        <v>1</v>
      </c>
      <c r="F105" t="e">
        <f>#REF!</f>
        <v>#REF!</v>
      </c>
      <c r="G105" t="e">
        <f>IF(#REF!=0,"",#REF!)</f>
        <v>#REF!</v>
      </c>
      <c r="H105" s="19" t="e">
        <f t="shared" si="3"/>
        <v>#REF!</v>
      </c>
      <c r="I105" t="e">
        <f t="shared" si="4"/>
        <v>#REF!</v>
      </c>
      <c r="J105" s="34" t="e">
        <f>#REF!</f>
        <v>#REF!</v>
      </c>
      <c r="K105" s="35" t="e">
        <f>#REF!</f>
        <v>#REF!</v>
      </c>
      <c r="L105" s="34"/>
      <c r="M105" s="36"/>
      <c r="N105" s="36"/>
      <c r="O105" s="36"/>
      <c r="P105" s="36"/>
      <c r="Q105" s="36"/>
      <c r="R105" s="36"/>
      <c r="S105" s="36"/>
      <c r="T105" s="36"/>
      <c r="U105" s="36"/>
      <c r="V105" s="36"/>
      <c r="W105" s="36"/>
      <c r="X105" s="35"/>
    </row>
    <row r="106" spans="4:29" hidden="1" x14ac:dyDescent="0.2">
      <c r="D106" t="s">
        <v>115</v>
      </c>
      <c r="E106">
        <v>1</v>
      </c>
      <c r="F106" t="e">
        <f>#REF!</f>
        <v>#REF!</v>
      </c>
      <c r="G106" t="e">
        <f>IF(#REF!=0,"",#REF!)</f>
        <v>#REF!</v>
      </c>
      <c r="H106" s="19" t="e">
        <f t="shared" si="3"/>
        <v>#REF!</v>
      </c>
      <c r="I106" t="e">
        <f t="shared" si="4"/>
        <v>#REF!</v>
      </c>
      <c r="J106" s="34" t="e">
        <f>#REF!</f>
        <v>#REF!</v>
      </c>
      <c r="K106" s="35" t="e">
        <f>#REF!</f>
        <v>#REF!</v>
      </c>
      <c r="L106" s="34"/>
      <c r="M106" s="36"/>
      <c r="N106" s="36"/>
      <c r="O106" s="36"/>
      <c r="P106" s="36"/>
      <c r="Q106" s="36"/>
      <c r="R106" s="36"/>
      <c r="S106" s="36"/>
      <c r="T106" s="36"/>
      <c r="U106" s="36"/>
      <c r="V106" s="36"/>
      <c r="W106" s="36"/>
      <c r="X106" s="35"/>
    </row>
    <row r="107" spans="4:29" hidden="1" x14ac:dyDescent="0.2">
      <c r="D107" t="s">
        <v>115</v>
      </c>
      <c r="E107">
        <v>1</v>
      </c>
      <c r="F107" t="e">
        <f>#REF!</f>
        <v>#REF!</v>
      </c>
      <c r="G107" t="e">
        <f>IF(#REF!=0,"",#REF!)</f>
        <v>#REF!</v>
      </c>
      <c r="H107" s="19" t="e">
        <f t="shared" si="3"/>
        <v>#REF!</v>
      </c>
      <c r="I107" t="e">
        <f t="shared" si="4"/>
        <v>#REF!</v>
      </c>
      <c r="J107" s="34" t="e">
        <f>#REF!</f>
        <v>#REF!</v>
      </c>
      <c r="K107" s="35" t="e">
        <f>#REF!</f>
        <v>#REF!</v>
      </c>
      <c r="L107" s="34"/>
      <c r="M107" s="36"/>
      <c r="N107" s="36"/>
      <c r="O107" s="36"/>
      <c r="P107" s="36"/>
      <c r="Q107" s="36"/>
      <c r="R107" s="36"/>
      <c r="S107" s="36"/>
      <c r="T107" s="36"/>
      <c r="U107" s="36"/>
      <c r="V107" s="36"/>
      <c r="W107" s="36"/>
      <c r="X107" s="35"/>
    </row>
    <row r="108" spans="4:29" hidden="1" x14ac:dyDescent="0.2">
      <c r="D108" t="s">
        <v>111</v>
      </c>
      <c r="E108">
        <v>2</v>
      </c>
      <c r="F108" t="e">
        <f>#REF!</f>
        <v>#REF!</v>
      </c>
      <c r="G108" t="e">
        <f>IF(#REF!=0,"",#REF!)</f>
        <v>#REF!</v>
      </c>
      <c r="H108" s="19" t="e">
        <f t="shared" si="3"/>
        <v>#REF!</v>
      </c>
      <c r="I108" t="e">
        <f t="shared" si="4"/>
        <v>#REF!</v>
      </c>
      <c r="J108" s="34" t="e">
        <f>#REF!</f>
        <v>#REF!</v>
      </c>
      <c r="K108" s="35" t="e">
        <f>#REF!</f>
        <v>#REF!</v>
      </c>
      <c r="L108" s="34"/>
      <c r="M108" s="36"/>
      <c r="N108" s="36"/>
      <c r="O108" s="36"/>
      <c r="P108" s="36"/>
      <c r="Q108" s="36"/>
      <c r="R108" s="36"/>
      <c r="S108" s="36"/>
      <c r="T108" s="36"/>
      <c r="U108" s="36"/>
      <c r="V108" s="36"/>
      <c r="W108" s="36"/>
      <c r="X108" s="35"/>
    </row>
    <row r="109" spans="4:29" hidden="1" x14ac:dyDescent="0.2">
      <c r="D109" t="s">
        <v>111</v>
      </c>
      <c r="E109">
        <v>2</v>
      </c>
      <c r="F109" t="e">
        <f>#REF!</f>
        <v>#REF!</v>
      </c>
      <c r="G109" t="e">
        <f>IF(#REF!=0,"",#REF!)</f>
        <v>#REF!</v>
      </c>
      <c r="H109" s="19" t="e">
        <f t="shared" si="3"/>
        <v>#REF!</v>
      </c>
      <c r="I109" t="e">
        <f t="shared" si="4"/>
        <v>#REF!</v>
      </c>
      <c r="J109" s="34" t="e">
        <f>#REF!</f>
        <v>#REF!</v>
      </c>
      <c r="K109" s="35" t="e">
        <f>#REF!</f>
        <v>#REF!</v>
      </c>
      <c r="L109" s="34"/>
      <c r="M109" s="36"/>
      <c r="N109" s="36"/>
      <c r="O109" s="36"/>
      <c r="P109" s="36"/>
      <c r="Q109" s="36"/>
      <c r="R109" s="36"/>
      <c r="S109" s="36"/>
      <c r="T109" s="36"/>
      <c r="U109" s="36"/>
      <c r="V109" s="36"/>
      <c r="W109" s="36"/>
      <c r="X109" s="35"/>
    </row>
    <row r="110" spans="4:29" hidden="1" x14ac:dyDescent="0.2">
      <c r="D110" t="s">
        <v>111</v>
      </c>
      <c r="E110">
        <v>2</v>
      </c>
      <c r="F110" t="e">
        <f>#REF!</f>
        <v>#REF!</v>
      </c>
      <c r="G110" t="e">
        <f>IF(#REF!=0,"",#REF!)</f>
        <v>#REF!</v>
      </c>
      <c r="H110" s="19" t="e">
        <f t="shared" si="3"/>
        <v>#REF!</v>
      </c>
      <c r="I110" t="e">
        <f t="shared" si="4"/>
        <v>#REF!</v>
      </c>
      <c r="J110" s="34" t="e">
        <f>#REF!</f>
        <v>#REF!</v>
      </c>
      <c r="K110" s="35" t="e">
        <f>#REF!</f>
        <v>#REF!</v>
      </c>
      <c r="L110" s="34"/>
      <c r="M110" s="36"/>
      <c r="N110" s="36"/>
      <c r="O110" s="36"/>
      <c r="P110" s="36"/>
      <c r="Q110" s="36"/>
      <c r="R110" s="36"/>
      <c r="S110" s="36"/>
      <c r="T110" s="36"/>
      <c r="U110" s="36"/>
      <c r="V110" s="36"/>
      <c r="W110" s="36"/>
      <c r="X110" s="35"/>
    </row>
    <row r="111" spans="4:29" hidden="1" x14ac:dyDescent="0.2">
      <c r="D111" t="s">
        <v>111</v>
      </c>
      <c r="E111">
        <v>2</v>
      </c>
      <c r="F111" t="e">
        <f>#REF!</f>
        <v>#REF!</v>
      </c>
      <c r="G111" t="e">
        <f>IF(#REF!=0,"",#REF!)</f>
        <v>#REF!</v>
      </c>
      <c r="H111" s="19" t="e">
        <f t="shared" si="3"/>
        <v>#REF!</v>
      </c>
      <c r="I111" t="e">
        <f t="shared" si="4"/>
        <v>#REF!</v>
      </c>
      <c r="J111" s="34" t="e">
        <f>#REF!</f>
        <v>#REF!</v>
      </c>
      <c r="K111" s="35" t="e">
        <f>#REF!</f>
        <v>#REF!</v>
      </c>
      <c r="L111" s="34"/>
      <c r="M111" s="36"/>
      <c r="N111" s="36"/>
      <c r="O111" s="36"/>
      <c r="P111" s="36"/>
      <c r="Q111" s="36"/>
      <c r="R111" s="36"/>
      <c r="S111" s="36"/>
      <c r="T111" s="36"/>
      <c r="U111" s="36"/>
      <c r="V111" s="36"/>
      <c r="W111" s="36"/>
      <c r="X111" s="35"/>
    </row>
    <row r="112" spans="4:29" hidden="1" x14ac:dyDescent="0.2">
      <c r="D112" t="s">
        <v>111</v>
      </c>
      <c r="E112">
        <v>2</v>
      </c>
      <c r="F112" t="e">
        <f>#REF!</f>
        <v>#REF!</v>
      </c>
      <c r="G112" t="e">
        <f>IF(#REF!=0,"",#REF!)</f>
        <v>#REF!</v>
      </c>
      <c r="H112" s="19" t="e">
        <f t="shared" si="3"/>
        <v>#REF!</v>
      </c>
      <c r="I112" t="e">
        <f t="shared" si="4"/>
        <v>#REF!</v>
      </c>
      <c r="J112" s="34" t="e">
        <f>#REF!</f>
        <v>#REF!</v>
      </c>
      <c r="K112" s="35" t="e">
        <f>#REF!</f>
        <v>#REF!</v>
      </c>
      <c r="L112" s="34"/>
      <c r="M112" s="36"/>
      <c r="N112" s="36"/>
      <c r="O112" s="36"/>
      <c r="P112" s="36"/>
      <c r="Q112" s="36"/>
      <c r="R112" s="36"/>
      <c r="S112" s="36"/>
      <c r="T112" s="36"/>
      <c r="U112" s="36"/>
      <c r="V112" s="36"/>
      <c r="W112" s="36"/>
      <c r="X112" s="35"/>
    </row>
    <row r="113" spans="4:24" hidden="1" x14ac:dyDescent="0.2">
      <c r="D113" t="s">
        <v>111</v>
      </c>
      <c r="E113">
        <v>2</v>
      </c>
      <c r="F113" t="e">
        <f>#REF!</f>
        <v>#REF!</v>
      </c>
      <c r="G113" t="e">
        <f>IF(#REF!=0,"",#REF!)</f>
        <v>#REF!</v>
      </c>
      <c r="H113" s="19" t="e">
        <f t="shared" si="3"/>
        <v>#REF!</v>
      </c>
      <c r="I113" t="e">
        <f t="shared" si="4"/>
        <v>#REF!</v>
      </c>
      <c r="J113" s="34" t="e">
        <f>#REF!</f>
        <v>#REF!</v>
      </c>
      <c r="K113" s="35" t="e">
        <f>#REF!</f>
        <v>#REF!</v>
      </c>
      <c r="L113" s="34"/>
      <c r="M113" s="36"/>
      <c r="N113" s="36"/>
      <c r="O113" s="36"/>
      <c r="P113" s="36"/>
      <c r="Q113" s="36"/>
      <c r="R113" s="36"/>
      <c r="S113" s="36"/>
      <c r="T113" s="36"/>
      <c r="U113" s="36"/>
      <c r="V113" s="36"/>
      <c r="W113" s="36"/>
      <c r="X113" s="35"/>
    </row>
    <row r="114" spans="4:24" hidden="1" x14ac:dyDescent="0.2">
      <c r="D114" t="s">
        <v>111</v>
      </c>
      <c r="E114">
        <v>2</v>
      </c>
      <c r="F114" t="e">
        <f>#REF!</f>
        <v>#REF!</v>
      </c>
      <c r="G114" t="e">
        <f>IF(#REF!=0,"",#REF!)</f>
        <v>#REF!</v>
      </c>
      <c r="H114" s="19" t="e">
        <f t="shared" si="3"/>
        <v>#REF!</v>
      </c>
      <c r="I114" t="e">
        <f t="shared" si="4"/>
        <v>#REF!</v>
      </c>
      <c r="J114" s="34" t="e">
        <f>#REF!</f>
        <v>#REF!</v>
      </c>
      <c r="K114" s="35" t="e">
        <f>#REF!</f>
        <v>#REF!</v>
      </c>
      <c r="L114" s="34"/>
      <c r="M114" s="36"/>
      <c r="N114" s="36"/>
      <c r="O114" s="36"/>
      <c r="P114" s="36"/>
      <c r="Q114" s="36"/>
      <c r="R114" s="36"/>
      <c r="S114" s="36"/>
      <c r="T114" s="36"/>
      <c r="U114" s="36"/>
      <c r="V114" s="36"/>
      <c r="W114" s="36"/>
      <c r="X114" s="35"/>
    </row>
    <row r="115" spans="4:24" hidden="1" x14ac:dyDescent="0.2">
      <c r="D115" t="s">
        <v>111</v>
      </c>
      <c r="E115">
        <v>2</v>
      </c>
      <c r="F115" t="e">
        <f>#REF!</f>
        <v>#REF!</v>
      </c>
      <c r="G115" t="e">
        <f>IF(#REF!=0,"",#REF!)</f>
        <v>#REF!</v>
      </c>
      <c r="H115" s="19" t="e">
        <f t="shared" si="3"/>
        <v>#REF!</v>
      </c>
      <c r="I115" t="e">
        <f t="shared" si="4"/>
        <v>#REF!</v>
      </c>
      <c r="J115" s="34" t="e">
        <f>#REF!</f>
        <v>#REF!</v>
      </c>
      <c r="K115" s="35" t="e">
        <f>#REF!</f>
        <v>#REF!</v>
      </c>
      <c r="L115" s="34"/>
      <c r="M115" s="36"/>
      <c r="N115" s="36"/>
      <c r="O115" s="36"/>
      <c r="P115" s="36"/>
      <c r="Q115" s="36"/>
      <c r="R115" s="36"/>
      <c r="S115" s="36"/>
      <c r="T115" s="36"/>
      <c r="U115" s="36"/>
      <c r="V115" s="36"/>
      <c r="W115" s="36"/>
      <c r="X115" s="35"/>
    </row>
    <row r="116" spans="4:24" hidden="1" x14ac:dyDescent="0.2">
      <c r="D116" t="s">
        <v>111</v>
      </c>
      <c r="E116">
        <v>2</v>
      </c>
      <c r="F116" t="e">
        <f>#REF!</f>
        <v>#REF!</v>
      </c>
      <c r="G116" t="e">
        <f>IF(#REF!=0,"",#REF!)</f>
        <v>#REF!</v>
      </c>
      <c r="H116" s="19" t="e">
        <f t="shared" si="3"/>
        <v>#REF!</v>
      </c>
      <c r="I116" t="e">
        <f t="shared" si="4"/>
        <v>#REF!</v>
      </c>
      <c r="J116" s="34" t="e">
        <f>#REF!</f>
        <v>#REF!</v>
      </c>
      <c r="K116" s="35" t="e">
        <f>#REF!</f>
        <v>#REF!</v>
      </c>
      <c r="L116" s="34"/>
      <c r="M116" s="36"/>
      <c r="N116" s="36"/>
      <c r="O116" s="36"/>
      <c r="P116" s="36"/>
      <c r="Q116" s="36"/>
      <c r="R116" s="36"/>
      <c r="S116" s="36"/>
      <c r="T116" s="36"/>
      <c r="U116" s="36"/>
      <c r="V116" s="36"/>
      <c r="W116" s="36"/>
      <c r="X116" s="35"/>
    </row>
    <row r="117" spans="4:24" hidden="1" x14ac:dyDescent="0.2">
      <c r="D117" t="s">
        <v>111</v>
      </c>
      <c r="E117">
        <v>2</v>
      </c>
      <c r="F117" t="e">
        <f>#REF!</f>
        <v>#REF!</v>
      </c>
      <c r="G117" t="e">
        <f>IF(#REF!=0,"",#REF!)</f>
        <v>#REF!</v>
      </c>
      <c r="H117" s="19" t="e">
        <f t="shared" si="3"/>
        <v>#REF!</v>
      </c>
      <c r="I117" t="e">
        <f t="shared" si="4"/>
        <v>#REF!</v>
      </c>
      <c r="J117" s="34" t="e">
        <f>#REF!</f>
        <v>#REF!</v>
      </c>
      <c r="K117" s="35" t="e">
        <f>#REF!</f>
        <v>#REF!</v>
      </c>
      <c r="L117" s="34"/>
      <c r="M117" s="36"/>
      <c r="N117" s="36"/>
      <c r="O117" s="36"/>
      <c r="P117" s="36"/>
      <c r="Q117" s="36"/>
      <c r="R117" s="36"/>
      <c r="S117" s="36"/>
      <c r="T117" s="36"/>
      <c r="U117" s="36"/>
      <c r="V117" s="36"/>
      <c r="W117" s="36"/>
      <c r="X117" s="35"/>
    </row>
    <row r="118" spans="4:24" hidden="1" x14ac:dyDescent="0.2">
      <c r="D118" t="s">
        <v>111</v>
      </c>
      <c r="E118">
        <v>2</v>
      </c>
      <c r="F118" t="e">
        <f>#REF!</f>
        <v>#REF!</v>
      </c>
      <c r="G118" t="e">
        <f>IF(#REF!=0,"",#REF!)</f>
        <v>#REF!</v>
      </c>
      <c r="H118" s="19" t="e">
        <f t="shared" si="3"/>
        <v>#REF!</v>
      </c>
      <c r="I118" t="e">
        <f t="shared" si="4"/>
        <v>#REF!</v>
      </c>
      <c r="J118" s="34" t="e">
        <f>#REF!</f>
        <v>#REF!</v>
      </c>
      <c r="K118" s="35" t="e">
        <f>#REF!</f>
        <v>#REF!</v>
      </c>
      <c r="L118" s="34"/>
      <c r="M118" s="36"/>
      <c r="N118" s="36"/>
      <c r="O118" s="36"/>
      <c r="P118" s="36"/>
      <c r="Q118" s="36"/>
      <c r="R118" s="36"/>
      <c r="S118" s="36"/>
      <c r="T118" s="36"/>
      <c r="U118" s="36"/>
      <c r="V118" s="36"/>
      <c r="W118" s="36"/>
      <c r="X118" s="35"/>
    </row>
    <row r="119" spans="4:24" hidden="1" x14ac:dyDescent="0.2">
      <c r="D119" t="s">
        <v>111</v>
      </c>
      <c r="E119">
        <v>2</v>
      </c>
      <c r="F119" t="e">
        <f>#REF!</f>
        <v>#REF!</v>
      </c>
      <c r="G119" t="e">
        <f>IF(#REF!=0,"",#REF!)</f>
        <v>#REF!</v>
      </c>
      <c r="H119" s="19" t="e">
        <f t="shared" si="3"/>
        <v>#REF!</v>
      </c>
      <c r="I119" t="e">
        <f t="shared" si="4"/>
        <v>#REF!</v>
      </c>
      <c r="J119" s="34" t="e">
        <f>#REF!</f>
        <v>#REF!</v>
      </c>
      <c r="K119" s="35" t="e">
        <f>#REF!</f>
        <v>#REF!</v>
      </c>
      <c r="L119" s="34"/>
      <c r="M119" s="36"/>
      <c r="N119" s="36"/>
      <c r="O119" s="36"/>
      <c r="P119" s="36"/>
      <c r="Q119" s="36"/>
      <c r="R119" s="36"/>
      <c r="S119" s="36"/>
      <c r="T119" s="36"/>
      <c r="U119" s="36"/>
      <c r="V119" s="36"/>
      <c r="W119" s="36"/>
      <c r="X119" s="35"/>
    </row>
    <row r="120" spans="4:24" hidden="1" x14ac:dyDescent="0.2">
      <c r="D120" t="s">
        <v>111</v>
      </c>
      <c r="E120">
        <v>2</v>
      </c>
      <c r="F120" t="e">
        <f>#REF!</f>
        <v>#REF!</v>
      </c>
      <c r="G120" t="e">
        <f>IF(#REF!=0,"",#REF!)</f>
        <v>#REF!</v>
      </c>
      <c r="H120" s="19" t="e">
        <f t="shared" si="3"/>
        <v>#REF!</v>
      </c>
      <c r="I120" t="e">
        <f t="shared" si="4"/>
        <v>#REF!</v>
      </c>
      <c r="J120" s="34" t="e">
        <f>#REF!</f>
        <v>#REF!</v>
      </c>
      <c r="K120" s="35" t="e">
        <f>#REF!</f>
        <v>#REF!</v>
      </c>
      <c r="L120" s="34"/>
      <c r="M120" s="36"/>
      <c r="N120" s="36"/>
      <c r="O120" s="36"/>
      <c r="P120" s="36"/>
      <c r="Q120" s="36"/>
      <c r="R120" s="36"/>
      <c r="S120" s="36"/>
      <c r="T120" s="36"/>
      <c r="U120" s="36"/>
      <c r="V120" s="36"/>
      <c r="W120" s="36"/>
      <c r="X120" s="35"/>
    </row>
    <row r="121" spans="4:24" hidden="1" x14ac:dyDescent="0.2">
      <c r="D121" t="s">
        <v>111</v>
      </c>
      <c r="E121">
        <v>2</v>
      </c>
      <c r="F121" t="e">
        <f>#REF!</f>
        <v>#REF!</v>
      </c>
      <c r="G121" t="e">
        <f>IF(#REF!=0,"",#REF!)</f>
        <v>#REF!</v>
      </c>
      <c r="H121" s="19" t="e">
        <f t="shared" si="3"/>
        <v>#REF!</v>
      </c>
      <c r="I121" t="e">
        <f t="shared" si="4"/>
        <v>#REF!</v>
      </c>
      <c r="J121" s="34" t="e">
        <f>#REF!</f>
        <v>#REF!</v>
      </c>
      <c r="K121" s="35" t="e">
        <f>#REF!</f>
        <v>#REF!</v>
      </c>
      <c r="L121" s="34"/>
      <c r="M121" s="36"/>
      <c r="N121" s="36"/>
      <c r="O121" s="36"/>
      <c r="P121" s="36"/>
      <c r="Q121" s="36"/>
      <c r="R121" s="36"/>
      <c r="S121" s="36"/>
      <c r="T121" s="36"/>
      <c r="U121" s="36"/>
      <c r="V121" s="36"/>
      <c r="W121" s="36"/>
      <c r="X121" s="35"/>
    </row>
    <row r="122" spans="4:24" hidden="1" x14ac:dyDescent="0.2">
      <c r="D122" t="s">
        <v>111</v>
      </c>
      <c r="E122">
        <v>2</v>
      </c>
      <c r="F122" t="e">
        <f>#REF!</f>
        <v>#REF!</v>
      </c>
      <c r="G122" t="e">
        <f>IF(#REF!=0,"",#REF!)</f>
        <v>#REF!</v>
      </c>
      <c r="H122" s="19" t="e">
        <f t="shared" si="3"/>
        <v>#REF!</v>
      </c>
      <c r="I122" t="e">
        <f t="shared" si="4"/>
        <v>#REF!</v>
      </c>
      <c r="J122" s="34" t="e">
        <f>#REF!</f>
        <v>#REF!</v>
      </c>
      <c r="K122" s="35" t="e">
        <f>#REF!</f>
        <v>#REF!</v>
      </c>
      <c r="L122" s="34"/>
      <c r="M122" s="36"/>
      <c r="N122" s="36"/>
      <c r="O122" s="36"/>
      <c r="P122" s="36"/>
      <c r="Q122" s="36"/>
      <c r="R122" s="36"/>
      <c r="S122" s="36"/>
      <c r="T122" s="36"/>
      <c r="U122" s="36"/>
      <c r="V122" s="36"/>
      <c r="W122" s="36"/>
      <c r="X122" s="35"/>
    </row>
    <row r="123" spans="4:24" hidden="1" x14ac:dyDescent="0.2">
      <c r="D123" t="s">
        <v>111</v>
      </c>
      <c r="E123">
        <v>2</v>
      </c>
      <c r="F123" t="e">
        <f>#REF!</f>
        <v>#REF!</v>
      </c>
      <c r="G123" t="e">
        <f>IF(#REF!=0,"",#REF!)</f>
        <v>#REF!</v>
      </c>
      <c r="H123" s="19" t="e">
        <f t="shared" si="3"/>
        <v>#REF!</v>
      </c>
      <c r="I123" t="e">
        <f t="shared" si="4"/>
        <v>#REF!</v>
      </c>
      <c r="J123" s="34" t="e">
        <f>#REF!</f>
        <v>#REF!</v>
      </c>
      <c r="K123" s="35" t="e">
        <f>#REF!</f>
        <v>#REF!</v>
      </c>
      <c r="L123" s="34"/>
      <c r="M123" s="36"/>
      <c r="N123" s="36"/>
      <c r="O123" s="36"/>
      <c r="P123" s="36"/>
      <c r="Q123" s="36"/>
      <c r="R123" s="36"/>
      <c r="S123" s="36"/>
      <c r="T123" s="36"/>
      <c r="U123" s="36"/>
      <c r="V123" s="36"/>
      <c r="W123" s="36"/>
      <c r="X123" s="35"/>
    </row>
    <row r="124" spans="4:24" hidden="1" x14ac:dyDescent="0.2">
      <c r="D124" t="s">
        <v>111</v>
      </c>
      <c r="E124">
        <v>2</v>
      </c>
      <c r="F124" t="e">
        <f>#REF!</f>
        <v>#REF!</v>
      </c>
      <c r="G124" t="e">
        <f>IF(#REF!=0,"",#REF!)</f>
        <v>#REF!</v>
      </c>
      <c r="H124" s="19" t="e">
        <f t="shared" si="3"/>
        <v>#REF!</v>
      </c>
      <c r="I124" t="e">
        <f t="shared" si="4"/>
        <v>#REF!</v>
      </c>
      <c r="J124" s="34" t="e">
        <f>#REF!</f>
        <v>#REF!</v>
      </c>
      <c r="K124" s="35" t="e">
        <f>#REF!</f>
        <v>#REF!</v>
      </c>
      <c r="L124" s="34"/>
      <c r="M124" s="36"/>
      <c r="N124" s="36"/>
      <c r="O124" s="36"/>
      <c r="P124" s="36"/>
      <c r="Q124" s="36"/>
      <c r="R124" s="36"/>
      <c r="S124" s="36"/>
      <c r="T124" s="36"/>
      <c r="U124" s="36"/>
      <c r="V124" s="36"/>
      <c r="W124" s="36"/>
      <c r="X124" s="35"/>
    </row>
    <row r="125" spans="4:24" hidden="1" x14ac:dyDescent="0.2">
      <c r="D125" t="s">
        <v>111</v>
      </c>
      <c r="E125">
        <v>2</v>
      </c>
      <c r="F125" t="e">
        <f>#REF!</f>
        <v>#REF!</v>
      </c>
      <c r="G125" t="e">
        <f>IF(#REF!=0,"",#REF!)</f>
        <v>#REF!</v>
      </c>
      <c r="H125" s="19" t="e">
        <f t="shared" si="3"/>
        <v>#REF!</v>
      </c>
      <c r="I125" t="e">
        <f t="shared" si="4"/>
        <v>#REF!</v>
      </c>
      <c r="J125" s="34" t="e">
        <f>#REF!</f>
        <v>#REF!</v>
      </c>
      <c r="K125" s="35" t="e">
        <f>#REF!</f>
        <v>#REF!</v>
      </c>
      <c r="L125" s="34"/>
      <c r="M125" s="36"/>
      <c r="N125" s="36"/>
      <c r="O125" s="36"/>
      <c r="P125" s="36"/>
      <c r="Q125" s="36"/>
      <c r="R125" s="36"/>
      <c r="S125" s="36"/>
      <c r="T125" s="36"/>
      <c r="U125" s="36"/>
      <c r="V125" s="36"/>
      <c r="W125" s="36"/>
      <c r="X125" s="35"/>
    </row>
    <row r="126" spans="4:24" hidden="1" x14ac:dyDescent="0.2">
      <c r="D126" t="s">
        <v>111</v>
      </c>
      <c r="E126">
        <v>2</v>
      </c>
      <c r="F126" t="e">
        <f>#REF!</f>
        <v>#REF!</v>
      </c>
      <c r="G126" t="e">
        <f>IF(#REF!=0,"",#REF!)</f>
        <v>#REF!</v>
      </c>
      <c r="H126" s="19" t="e">
        <f t="shared" si="3"/>
        <v>#REF!</v>
      </c>
      <c r="I126" t="e">
        <f t="shared" si="4"/>
        <v>#REF!</v>
      </c>
      <c r="J126" s="34" t="e">
        <f>#REF!</f>
        <v>#REF!</v>
      </c>
      <c r="K126" s="35" t="e">
        <f>#REF!</f>
        <v>#REF!</v>
      </c>
      <c r="L126" s="34"/>
      <c r="M126" s="36"/>
      <c r="N126" s="36"/>
      <c r="O126" s="36"/>
      <c r="P126" s="36"/>
      <c r="Q126" s="36"/>
      <c r="R126" s="36"/>
      <c r="S126" s="36"/>
      <c r="T126" s="36"/>
      <c r="U126" s="36"/>
      <c r="V126" s="36"/>
      <c r="W126" s="36"/>
      <c r="X126" s="35"/>
    </row>
    <row r="127" spans="4:24" hidden="1" x14ac:dyDescent="0.2">
      <c r="D127" t="s">
        <v>111</v>
      </c>
      <c r="E127">
        <v>2</v>
      </c>
      <c r="F127" t="e">
        <f>#REF!</f>
        <v>#REF!</v>
      </c>
      <c r="G127" t="e">
        <f>IF(#REF!=0,"",#REF!)</f>
        <v>#REF!</v>
      </c>
      <c r="H127" s="19" t="e">
        <f t="shared" si="3"/>
        <v>#REF!</v>
      </c>
      <c r="I127" t="e">
        <f t="shared" si="4"/>
        <v>#REF!</v>
      </c>
      <c r="J127" s="34" t="e">
        <f>#REF!</f>
        <v>#REF!</v>
      </c>
      <c r="K127" s="35" t="e">
        <f>#REF!</f>
        <v>#REF!</v>
      </c>
      <c r="L127" s="34"/>
      <c r="M127" s="36"/>
      <c r="N127" s="36"/>
      <c r="O127" s="36"/>
      <c r="P127" s="36"/>
      <c r="Q127" s="36"/>
      <c r="R127" s="36"/>
      <c r="S127" s="36"/>
      <c r="T127" s="36"/>
      <c r="U127" s="36"/>
      <c r="V127" s="36"/>
      <c r="W127" s="36"/>
      <c r="X127" s="35"/>
    </row>
    <row r="128" spans="4:24" hidden="1" x14ac:dyDescent="0.2">
      <c r="D128" t="s">
        <v>111</v>
      </c>
      <c r="E128">
        <v>2</v>
      </c>
      <c r="F128" t="e">
        <f>#REF!</f>
        <v>#REF!</v>
      </c>
      <c r="G128" t="e">
        <f>IF(#REF!=0,"",#REF!)</f>
        <v>#REF!</v>
      </c>
      <c r="H128" s="19" t="e">
        <f t="shared" si="3"/>
        <v>#REF!</v>
      </c>
      <c r="I128" t="e">
        <f t="shared" si="4"/>
        <v>#REF!</v>
      </c>
      <c r="J128" s="34" t="e">
        <f>#REF!</f>
        <v>#REF!</v>
      </c>
      <c r="K128" s="35" t="e">
        <f>#REF!</f>
        <v>#REF!</v>
      </c>
      <c r="L128" s="34"/>
      <c r="M128" s="36"/>
      <c r="N128" s="36"/>
      <c r="O128" s="36"/>
      <c r="P128" s="36"/>
      <c r="Q128" s="36"/>
      <c r="R128" s="36"/>
      <c r="S128" s="36"/>
      <c r="T128" s="36"/>
      <c r="U128" s="36"/>
      <c r="V128" s="36"/>
      <c r="W128" s="36"/>
      <c r="X128" s="35"/>
    </row>
    <row r="129" spans="4:24" hidden="1" x14ac:dyDescent="0.2">
      <c r="D129" t="s">
        <v>111</v>
      </c>
      <c r="E129">
        <v>2</v>
      </c>
      <c r="F129" t="e">
        <f>#REF!</f>
        <v>#REF!</v>
      </c>
      <c r="G129" t="e">
        <f>IF(#REF!=0,"",#REF!)</f>
        <v>#REF!</v>
      </c>
      <c r="H129" s="19" t="e">
        <f t="shared" si="3"/>
        <v>#REF!</v>
      </c>
      <c r="I129" t="e">
        <f t="shared" si="4"/>
        <v>#REF!</v>
      </c>
      <c r="J129" s="34" t="e">
        <f>#REF!</f>
        <v>#REF!</v>
      </c>
      <c r="K129" s="35" t="e">
        <f>#REF!</f>
        <v>#REF!</v>
      </c>
      <c r="L129" s="34"/>
      <c r="M129" s="36"/>
      <c r="N129" s="36"/>
      <c r="O129" s="36"/>
      <c r="P129" s="36"/>
      <c r="Q129" s="36"/>
      <c r="R129" s="36"/>
      <c r="S129" s="36"/>
      <c r="T129" s="36"/>
      <c r="U129" s="36"/>
      <c r="V129" s="36"/>
      <c r="W129" s="36"/>
      <c r="X129" s="35"/>
    </row>
    <row r="130" spans="4:24" hidden="1" x14ac:dyDescent="0.2">
      <c r="D130" t="s">
        <v>111</v>
      </c>
      <c r="E130">
        <v>2</v>
      </c>
      <c r="F130" t="e">
        <f>#REF!</f>
        <v>#REF!</v>
      </c>
      <c r="G130" t="e">
        <f>IF(#REF!=0,"",#REF!)</f>
        <v>#REF!</v>
      </c>
      <c r="H130" s="19" t="e">
        <f t="shared" ref="H130:H193" si="6">J130/100*F130+2*K130/100*F130</f>
        <v>#REF!</v>
      </c>
      <c r="I130" t="e">
        <f t="shared" si="4"/>
        <v>#REF!</v>
      </c>
      <c r="J130" s="34" t="e">
        <f>#REF!</f>
        <v>#REF!</v>
      </c>
      <c r="K130" s="35" t="e">
        <f>#REF!</f>
        <v>#REF!</v>
      </c>
      <c r="L130" s="34"/>
      <c r="M130" s="36"/>
      <c r="N130" s="36"/>
      <c r="O130" s="36"/>
      <c r="P130" s="36"/>
      <c r="Q130" s="36"/>
      <c r="R130" s="36"/>
      <c r="S130" s="36"/>
      <c r="T130" s="36"/>
      <c r="U130" s="36"/>
      <c r="V130" s="36"/>
      <c r="W130" s="36"/>
      <c r="X130" s="35"/>
    </row>
    <row r="131" spans="4:24" hidden="1" x14ac:dyDescent="0.2">
      <c r="D131" t="s">
        <v>111</v>
      </c>
      <c r="E131">
        <v>2</v>
      </c>
      <c r="F131" t="e">
        <f>#REF!</f>
        <v>#REF!</v>
      </c>
      <c r="G131" t="e">
        <f>IF(#REF!=0,"",#REF!)</f>
        <v>#REF!</v>
      </c>
      <c r="H131" s="19" t="e">
        <f t="shared" si="6"/>
        <v>#REF!</v>
      </c>
      <c r="I131" t="e">
        <f t="shared" ref="I131:I194" si="7">ABS(ROUND(J131,0)-J131)+ABS(ROUND(K131,0)-K131)</f>
        <v>#REF!</v>
      </c>
      <c r="J131" s="34" t="e">
        <f>#REF!</f>
        <v>#REF!</v>
      </c>
      <c r="K131" s="35" t="e">
        <f>#REF!</f>
        <v>#REF!</v>
      </c>
      <c r="L131" s="34"/>
      <c r="M131" s="36"/>
      <c r="N131" s="36"/>
      <c r="O131" s="36"/>
      <c r="P131" s="36"/>
      <c r="Q131" s="36"/>
      <c r="R131" s="36"/>
      <c r="S131" s="36"/>
      <c r="T131" s="36"/>
      <c r="U131" s="36"/>
      <c r="V131" s="36"/>
      <c r="W131" s="36"/>
      <c r="X131" s="35"/>
    </row>
    <row r="132" spans="4:24" hidden="1" x14ac:dyDescent="0.2">
      <c r="D132" t="s">
        <v>111</v>
      </c>
      <c r="E132">
        <v>2</v>
      </c>
      <c r="F132" t="e">
        <f>#REF!</f>
        <v>#REF!</v>
      </c>
      <c r="G132" t="e">
        <f>IF(#REF!=0,"",#REF!)</f>
        <v>#REF!</v>
      </c>
      <c r="H132" s="19" t="e">
        <f t="shared" si="6"/>
        <v>#REF!</v>
      </c>
      <c r="I132" t="e">
        <f t="shared" si="7"/>
        <v>#REF!</v>
      </c>
      <c r="J132" s="34" t="e">
        <f>#REF!</f>
        <v>#REF!</v>
      </c>
      <c r="K132" s="35" t="e">
        <f>#REF!</f>
        <v>#REF!</v>
      </c>
      <c r="L132" s="34"/>
      <c r="M132" s="36"/>
      <c r="N132" s="36"/>
      <c r="O132" s="36"/>
      <c r="P132" s="36"/>
      <c r="Q132" s="36"/>
      <c r="R132" s="36"/>
      <c r="S132" s="36"/>
      <c r="T132" s="36"/>
      <c r="U132" s="36"/>
      <c r="V132" s="36"/>
      <c r="W132" s="36"/>
      <c r="X132" s="35"/>
    </row>
    <row r="133" spans="4:24" hidden="1" x14ac:dyDescent="0.2">
      <c r="D133" t="s">
        <v>111</v>
      </c>
      <c r="E133">
        <v>2</v>
      </c>
      <c r="F133" t="e">
        <f>#REF!</f>
        <v>#REF!</v>
      </c>
      <c r="G133" t="e">
        <f>IF(#REF!=0,"",#REF!)</f>
        <v>#REF!</v>
      </c>
      <c r="H133" s="19" t="e">
        <f t="shared" si="6"/>
        <v>#REF!</v>
      </c>
      <c r="I133" t="e">
        <f t="shared" si="7"/>
        <v>#REF!</v>
      </c>
      <c r="J133" s="34" t="e">
        <f>#REF!</f>
        <v>#REF!</v>
      </c>
      <c r="K133" s="35" t="e">
        <f>#REF!</f>
        <v>#REF!</v>
      </c>
      <c r="L133" s="34"/>
      <c r="M133" s="36"/>
      <c r="N133" s="36"/>
      <c r="O133" s="36"/>
      <c r="P133" s="36"/>
      <c r="Q133" s="36"/>
      <c r="R133" s="36"/>
      <c r="S133" s="36"/>
      <c r="T133" s="36"/>
      <c r="U133" s="36"/>
      <c r="V133" s="36"/>
      <c r="W133" s="36"/>
      <c r="X133" s="35"/>
    </row>
    <row r="134" spans="4:24" hidden="1" x14ac:dyDescent="0.2">
      <c r="D134" t="s">
        <v>111</v>
      </c>
      <c r="E134">
        <v>2</v>
      </c>
      <c r="F134" t="e">
        <f>#REF!</f>
        <v>#REF!</v>
      </c>
      <c r="G134" t="e">
        <f>IF(#REF!=0,"",#REF!)</f>
        <v>#REF!</v>
      </c>
      <c r="H134" s="19" t="e">
        <f t="shared" si="6"/>
        <v>#REF!</v>
      </c>
      <c r="I134" t="e">
        <f t="shared" si="7"/>
        <v>#REF!</v>
      </c>
      <c r="J134" s="34" t="e">
        <f>#REF!</f>
        <v>#REF!</v>
      </c>
      <c r="K134" s="35" t="e">
        <f>#REF!</f>
        <v>#REF!</v>
      </c>
      <c r="L134" s="34"/>
      <c r="M134" s="36"/>
      <c r="N134" s="36"/>
      <c r="O134" s="36"/>
      <c r="P134" s="36"/>
      <c r="Q134" s="36"/>
      <c r="R134" s="36"/>
      <c r="S134" s="36"/>
      <c r="T134" s="36"/>
      <c r="U134" s="36"/>
      <c r="V134" s="36"/>
      <c r="W134" s="36"/>
      <c r="X134" s="35"/>
    </row>
    <row r="135" spans="4:24" hidden="1" x14ac:dyDescent="0.2">
      <c r="D135" t="s">
        <v>111</v>
      </c>
      <c r="E135">
        <v>2</v>
      </c>
      <c r="F135" t="e">
        <f>#REF!</f>
        <v>#REF!</v>
      </c>
      <c r="G135" t="e">
        <f>IF(#REF!=0,"",#REF!)</f>
        <v>#REF!</v>
      </c>
      <c r="H135" s="19" t="e">
        <f t="shared" si="6"/>
        <v>#REF!</v>
      </c>
      <c r="I135" t="e">
        <f t="shared" si="7"/>
        <v>#REF!</v>
      </c>
      <c r="J135" s="34" t="e">
        <f>#REF!</f>
        <v>#REF!</v>
      </c>
      <c r="K135" s="35" t="e">
        <f>#REF!</f>
        <v>#REF!</v>
      </c>
      <c r="L135" s="34"/>
      <c r="M135" s="36"/>
      <c r="N135" s="36"/>
      <c r="O135" s="36"/>
      <c r="P135" s="36"/>
      <c r="Q135" s="36"/>
      <c r="R135" s="36"/>
      <c r="S135" s="36"/>
      <c r="T135" s="36"/>
      <c r="U135" s="36"/>
      <c r="V135" s="36"/>
      <c r="W135" s="36"/>
      <c r="X135" s="35"/>
    </row>
    <row r="136" spans="4:24" hidden="1" x14ac:dyDescent="0.2">
      <c r="D136" t="s">
        <v>111</v>
      </c>
      <c r="E136">
        <v>2</v>
      </c>
      <c r="F136" t="e">
        <f>#REF!</f>
        <v>#REF!</v>
      </c>
      <c r="G136" t="e">
        <f>IF(#REF!=0,"",#REF!)</f>
        <v>#REF!</v>
      </c>
      <c r="H136" s="19" t="e">
        <f t="shared" si="6"/>
        <v>#REF!</v>
      </c>
      <c r="I136" t="e">
        <f t="shared" si="7"/>
        <v>#REF!</v>
      </c>
      <c r="J136" s="34" t="e">
        <f>#REF!</f>
        <v>#REF!</v>
      </c>
      <c r="K136" s="35" t="e">
        <f>#REF!</f>
        <v>#REF!</v>
      </c>
      <c r="L136" s="34"/>
      <c r="M136" s="36"/>
      <c r="N136" s="36"/>
      <c r="O136" s="36"/>
      <c r="P136" s="36"/>
      <c r="Q136" s="36"/>
      <c r="R136" s="36"/>
      <c r="S136" s="36"/>
      <c r="T136" s="36"/>
      <c r="U136" s="36"/>
      <c r="V136" s="36"/>
      <c r="W136" s="36"/>
      <c r="X136" s="35"/>
    </row>
    <row r="137" spans="4:24" hidden="1" x14ac:dyDescent="0.2">
      <c r="D137" t="s">
        <v>111</v>
      </c>
      <c r="E137">
        <v>2</v>
      </c>
      <c r="F137" t="e">
        <f>#REF!</f>
        <v>#REF!</v>
      </c>
      <c r="G137" t="e">
        <f>IF(#REF!=0,"",#REF!)</f>
        <v>#REF!</v>
      </c>
      <c r="H137" s="19" t="e">
        <f t="shared" si="6"/>
        <v>#REF!</v>
      </c>
      <c r="I137" t="e">
        <f t="shared" si="7"/>
        <v>#REF!</v>
      </c>
      <c r="J137" s="34" t="e">
        <f>#REF!</f>
        <v>#REF!</v>
      </c>
      <c r="K137" s="35" t="e">
        <f>#REF!</f>
        <v>#REF!</v>
      </c>
      <c r="L137" s="34"/>
      <c r="M137" s="36"/>
      <c r="N137" s="36"/>
      <c r="O137" s="36"/>
      <c r="P137" s="36"/>
      <c r="Q137" s="36"/>
      <c r="R137" s="36"/>
      <c r="S137" s="36"/>
      <c r="T137" s="36"/>
      <c r="U137" s="36"/>
      <c r="V137" s="36"/>
      <c r="W137" s="36"/>
      <c r="X137" s="35"/>
    </row>
    <row r="138" spans="4:24" hidden="1" x14ac:dyDescent="0.2">
      <c r="D138" t="s">
        <v>111</v>
      </c>
      <c r="E138">
        <v>2</v>
      </c>
      <c r="F138" t="e">
        <f>#REF!</f>
        <v>#REF!</v>
      </c>
      <c r="G138" t="e">
        <f>IF(#REF!=0,"",#REF!)</f>
        <v>#REF!</v>
      </c>
      <c r="H138" s="19" t="e">
        <f t="shared" si="6"/>
        <v>#REF!</v>
      </c>
      <c r="I138" t="e">
        <f t="shared" si="7"/>
        <v>#REF!</v>
      </c>
      <c r="J138" s="34" t="e">
        <f>#REF!</f>
        <v>#REF!</v>
      </c>
      <c r="K138" s="35" t="e">
        <f>#REF!</f>
        <v>#REF!</v>
      </c>
      <c r="L138" s="34"/>
      <c r="M138" s="36"/>
      <c r="N138" s="36"/>
      <c r="O138" s="36"/>
      <c r="P138" s="36"/>
      <c r="Q138" s="36"/>
      <c r="R138" s="36"/>
      <c r="S138" s="36"/>
      <c r="T138" s="36"/>
      <c r="U138" s="36"/>
      <c r="V138" s="36"/>
      <c r="W138" s="36"/>
      <c r="X138" s="35"/>
    </row>
    <row r="139" spans="4:24" hidden="1" x14ac:dyDescent="0.2">
      <c r="D139" t="s">
        <v>111</v>
      </c>
      <c r="E139">
        <v>2</v>
      </c>
      <c r="F139" t="e">
        <f>#REF!</f>
        <v>#REF!</v>
      </c>
      <c r="G139" t="e">
        <f>IF(#REF!=0,"",#REF!)</f>
        <v>#REF!</v>
      </c>
      <c r="H139" s="19" t="e">
        <f t="shared" si="6"/>
        <v>#REF!</v>
      </c>
      <c r="I139" t="e">
        <f t="shared" si="7"/>
        <v>#REF!</v>
      </c>
      <c r="J139" s="34" t="e">
        <f>#REF!</f>
        <v>#REF!</v>
      </c>
      <c r="K139" s="35" t="e">
        <f>#REF!</f>
        <v>#REF!</v>
      </c>
      <c r="L139" s="34"/>
      <c r="M139" s="36"/>
      <c r="N139" s="36"/>
      <c r="O139" s="36"/>
      <c r="P139" s="36"/>
      <c r="Q139" s="36"/>
      <c r="R139" s="36"/>
      <c r="S139" s="36"/>
      <c r="T139" s="36"/>
      <c r="U139" s="36"/>
      <c r="V139" s="36"/>
      <c r="W139" s="36"/>
      <c r="X139" s="35"/>
    </row>
    <row r="140" spans="4:24" hidden="1" x14ac:dyDescent="0.2">
      <c r="D140" t="s">
        <v>111</v>
      </c>
      <c r="E140">
        <v>2</v>
      </c>
      <c r="F140" t="e">
        <f>#REF!</f>
        <v>#REF!</v>
      </c>
      <c r="G140" t="e">
        <f>IF(#REF!=0,"",#REF!)</f>
        <v>#REF!</v>
      </c>
      <c r="H140" s="19" t="e">
        <f t="shared" si="6"/>
        <v>#REF!</v>
      </c>
      <c r="I140" t="e">
        <f t="shared" si="7"/>
        <v>#REF!</v>
      </c>
      <c r="J140" s="34" t="e">
        <f>#REF!</f>
        <v>#REF!</v>
      </c>
      <c r="K140" s="35" t="e">
        <f>#REF!</f>
        <v>#REF!</v>
      </c>
      <c r="L140" s="34"/>
      <c r="M140" s="36"/>
      <c r="N140" s="36"/>
      <c r="O140" s="36"/>
      <c r="P140" s="36"/>
      <c r="Q140" s="36"/>
      <c r="R140" s="36"/>
      <c r="S140" s="36"/>
      <c r="T140" s="36"/>
      <c r="U140" s="36"/>
      <c r="V140" s="36"/>
      <c r="W140" s="36"/>
      <c r="X140" s="35"/>
    </row>
    <row r="141" spans="4:24" hidden="1" x14ac:dyDescent="0.2">
      <c r="D141" t="s">
        <v>111</v>
      </c>
      <c r="E141">
        <v>2</v>
      </c>
      <c r="F141" t="e">
        <f>#REF!</f>
        <v>#REF!</v>
      </c>
      <c r="G141" t="e">
        <f>IF(#REF!=0,"",#REF!)</f>
        <v>#REF!</v>
      </c>
      <c r="H141" s="19" t="e">
        <f t="shared" si="6"/>
        <v>#REF!</v>
      </c>
      <c r="I141" t="e">
        <f t="shared" si="7"/>
        <v>#REF!</v>
      </c>
      <c r="J141" s="34" t="e">
        <f>#REF!</f>
        <v>#REF!</v>
      </c>
      <c r="K141" s="35" t="e">
        <f>#REF!</f>
        <v>#REF!</v>
      </c>
      <c r="L141" s="34"/>
      <c r="M141" s="36"/>
      <c r="N141" s="36"/>
      <c r="O141" s="36"/>
      <c r="P141" s="36"/>
      <c r="Q141" s="36"/>
      <c r="R141" s="36"/>
      <c r="S141" s="36"/>
      <c r="T141" s="36"/>
      <c r="U141" s="36"/>
      <c r="V141" s="36"/>
      <c r="W141" s="36"/>
      <c r="X141" s="35"/>
    </row>
    <row r="142" spans="4:24" hidden="1" x14ac:dyDescent="0.2">
      <c r="D142" t="s">
        <v>111</v>
      </c>
      <c r="E142">
        <v>2</v>
      </c>
      <c r="F142" t="e">
        <f>#REF!</f>
        <v>#REF!</v>
      </c>
      <c r="G142" t="e">
        <f>IF(#REF!=0,"",#REF!)</f>
        <v>#REF!</v>
      </c>
      <c r="H142" s="19" t="e">
        <f t="shared" si="6"/>
        <v>#REF!</v>
      </c>
      <c r="I142" t="e">
        <f t="shared" si="7"/>
        <v>#REF!</v>
      </c>
      <c r="J142" s="34" t="e">
        <f>#REF!</f>
        <v>#REF!</v>
      </c>
      <c r="K142" s="35" t="e">
        <f>#REF!</f>
        <v>#REF!</v>
      </c>
      <c r="L142" s="34"/>
      <c r="M142" s="36"/>
      <c r="N142" s="36"/>
      <c r="O142" s="36"/>
      <c r="P142" s="36"/>
      <c r="Q142" s="36"/>
      <c r="R142" s="36"/>
      <c r="S142" s="36"/>
      <c r="T142" s="36"/>
      <c r="U142" s="36"/>
      <c r="V142" s="36"/>
      <c r="W142" s="36"/>
      <c r="X142" s="35"/>
    </row>
    <row r="143" spans="4:24" hidden="1" x14ac:dyDescent="0.2">
      <c r="D143" t="s">
        <v>111</v>
      </c>
      <c r="E143">
        <v>2</v>
      </c>
      <c r="F143" t="e">
        <f>#REF!</f>
        <v>#REF!</v>
      </c>
      <c r="G143" t="e">
        <f>IF(#REF!=0,"",#REF!)</f>
        <v>#REF!</v>
      </c>
      <c r="H143" s="19" t="e">
        <f t="shared" si="6"/>
        <v>#REF!</v>
      </c>
      <c r="I143" t="e">
        <f t="shared" si="7"/>
        <v>#REF!</v>
      </c>
      <c r="J143" s="34" t="e">
        <f>#REF!</f>
        <v>#REF!</v>
      </c>
      <c r="K143" s="35" t="e">
        <f>#REF!</f>
        <v>#REF!</v>
      </c>
      <c r="L143" s="34"/>
      <c r="M143" s="36"/>
      <c r="N143" s="36"/>
      <c r="O143" s="36"/>
      <c r="P143" s="36"/>
      <c r="Q143" s="36"/>
      <c r="R143" s="36"/>
      <c r="S143" s="36"/>
      <c r="T143" s="36"/>
      <c r="U143" s="36"/>
      <c r="V143" s="36"/>
      <c r="W143" s="36"/>
      <c r="X143" s="35"/>
    </row>
    <row r="144" spans="4:24" hidden="1" x14ac:dyDescent="0.2">
      <c r="D144" t="s">
        <v>111</v>
      </c>
      <c r="E144">
        <v>2</v>
      </c>
      <c r="F144" t="e">
        <f>#REF!</f>
        <v>#REF!</v>
      </c>
      <c r="G144" t="e">
        <f>IF(#REF!=0,"",#REF!)</f>
        <v>#REF!</v>
      </c>
      <c r="H144" s="19" t="e">
        <f t="shared" si="6"/>
        <v>#REF!</v>
      </c>
      <c r="I144" t="e">
        <f t="shared" si="7"/>
        <v>#REF!</v>
      </c>
      <c r="J144" s="34" t="e">
        <f>#REF!</f>
        <v>#REF!</v>
      </c>
      <c r="K144" s="35" t="e">
        <f>#REF!</f>
        <v>#REF!</v>
      </c>
      <c r="L144" s="34"/>
      <c r="M144" s="36"/>
      <c r="N144" s="36"/>
      <c r="O144" s="36"/>
      <c r="P144" s="36"/>
      <c r="Q144" s="36"/>
      <c r="R144" s="36"/>
      <c r="S144" s="36"/>
      <c r="T144" s="36"/>
      <c r="U144" s="36"/>
      <c r="V144" s="36"/>
      <c r="W144" s="36"/>
      <c r="X144" s="35"/>
    </row>
    <row r="145" spans="4:24" hidden="1" x14ac:dyDescent="0.2">
      <c r="D145" t="s">
        <v>111</v>
      </c>
      <c r="E145">
        <v>2</v>
      </c>
      <c r="F145" t="e">
        <f>#REF!</f>
        <v>#REF!</v>
      </c>
      <c r="G145" t="e">
        <f>IF(#REF!=0,"",#REF!)</f>
        <v>#REF!</v>
      </c>
      <c r="H145" s="19" t="e">
        <f t="shared" si="6"/>
        <v>#REF!</v>
      </c>
      <c r="I145" t="e">
        <f t="shared" si="7"/>
        <v>#REF!</v>
      </c>
      <c r="J145" s="34" t="e">
        <f>#REF!</f>
        <v>#REF!</v>
      </c>
      <c r="K145" s="35" t="e">
        <f>#REF!</f>
        <v>#REF!</v>
      </c>
      <c r="L145" s="34"/>
      <c r="M145" s="36"/>
      <c r="N145" s="36"/>
      <c r="O145" s="36"/>
      <c r="P145" s="36"/>
      <c r="Q145" s="36"/>
      <c r="R145" s="36"/>
      <c r="S145" s="36"/>
      <c r="T145" s="36"/>
      <c r="U145" s="36"/>
      <c r="V145" s="36"/>
      <c r="W145" s="36"/>
      <c r="X145" s="35"/>
    </row>
    <row r="146" spans="4:24" hidden="1" x14ac:dyDescent="0.2">
      <c r="D146" t="s">
        <v>111</v>
      </c>
      <c r="E146">
        <v>2</v>
      </c>
      <c r="F146" t="e">
        <f>#REF!</f>
        <v>#REF!</v>
      </c>
      <c r="G146" t="e">
        <f>IF(#REF!=0,"",#REF!)</f>
        <v>#REF!</v>
      </c>
      <c r="H146" s="19" t="e">
        <f t="shared" si="6"/>
        <v>#REF!</v>
      </c>
      <c r="I146" t="e">
        <f t="shared" si="7"/>
        <v>#REF!</v>
      </c>
      <c r="J146" s="34" t="e">
        <f>#REF!</f>
        <v>#REF!</v>
      </c>
      <c r="K146" s="35" t="e">
        <f>#REF!</f>
        <v>#REF!</v>
      </c>
      <c r="L146" s="34"/>
      <c r="M146" s="36"/>
      <c r="N146" s="36"/>
      <c r="O146" s="36"/>
      <c r="P146" s="36"/>
      <c r="Q146" s="36"/>
      <c r="R146" s="36"/>
      <c r="S146" s="36"/>
      <c r="T146" s="36"/>
      <c r="U146" s="36"/>
      <c r="V146" s="36"/>
      <c r="W146" s="36"/>
      <c r="X146" s="35"/>
    </row>
    <row r="147" spans="4:24" hidden="1" x14ac:dyDescent="0.2">
      <c r="D147" t="s">
        <v>111</v>
      </c>
      <c r="E147">
        <v>2</v>
      </c>
      <c r="F147" t="e">
        <f>#REF!</f>
        <v>#REF!</v>
      </c>
      <c r="G147" t="e">
        <f>IF(#REF!=0,"",#REF!)</f>
        <v>#REF!</v>
      </c>
      <c r="H147" s="19" t="e">
        <f t="shared" si="6"/>
        <v>#REF!</v>
      </c>
      <c r="I147" t="e">
        <f t="shared" si="7"/>
        <v>#REF!</v>
      </c>
      <c r="J147" s="34" t="e">
        <f>#REF!</f>
        <v>#REF!</v>
      </c>
      <c r="K147" s="35" t="e">
        <f>#REF!</f>
        <v>#REF!</v>
      </c>
      <c r="L147" s="34"/>
      <c r="M147" s="36"/>
      <c r="N147" s="36"/>
      <c r="O147" s="36"/>
      <c r="P147" s="36"/>
      <c r="Q147" s="36"/>
      <c r="R147" s="36"/>
      <c r="S147" s="36"/>
      <c r="T147" s="36"/>
      <c r="U147" s="36"/>
      <c r="V147" s="36"/>
      <c r="W147" s="36"/>
      <c r="X147" s="35"/>
    </row>
    <row r="148" spans="4:24" hidden="1" x14ac:dyDescent="0.2">
      <c r="D148" t="s">
        <v>111</v>
      </c>
      <c r="E148">
        <v>2</v>
      </c>
      <c r="F148" t="e">
        <f>#REF!</f>
        <v>#REF!</v>
      </c>
      <c r="G148" t="e">
        <f>IF(#REF!=0,"",#REF!)</f>
        <v>#REF!</v>
      </c>
      <c r="H148" s="19" t="e">
        <f t="shared" si="6"/>
        <v>#REF!</v>
      </c>
      <c r="I148" t="e">
        <f t="shared" si="7"/>
        <v>#REF!</v>
      </c>
      <c r="J148" s="34" t="e">
        <f>#REF!</f>
        <v>#REF!</v>
      </c>
      <c r="K148" s="35" t="e">
        <f>#REF!</f>
        <v>#REF!</v>
      </c>
      <c r="L148" s="34"/>
      <c r="M148" s="36"/>
      <c r="N148" s="36"/>
      <c r="O148" s="36"/>
      <c r="P148" s="36"/>
      <c r="Q148" s="36"/>
      <c r="R148" s="36"/>
      <c r="S148" s="36"/>
      <c r="T148" s="36"/>
      <c r="U148" s="36"/>
      <c r="V148" s="36"/>
      <c r="W148" s="36"/>
      <c r="X148" s="35"/>
    </row>
    <row r="149" spans="4:24" hidden="1" x14ac:dyDescent="0.2">
      <c r="D149" t="s">
        <v>111</v>
      </c>
      <c r="E149">
        <v>2</v>
      </c>
      <c r="F149" t="e">
        <f>#REF!</f>
        <v>#REF!</v>
      </c>
      <c r="G149" t="e">
        <f>IF(#REF!=0,"",#REF!)</f>
        <v>#REF!</v>
      </c>
      <c r="H149" s="19" t="e">
        <f t="shared" si="6"/>
        <v>#REF!</v>
      </c>
      <c r="I149" t="e">
        <f t="shared" si="7"/>
        <v>#REF!</v>
      </c>
      <c r="J149" s="34" t="e">
        <f>#REF!</f>
        <v>#REF!</v>
      </c>
      <c r="K149" s="35" t="e">
        <f>#REF!</f>
        <v>#REF!</v>
      </c>
      <c r="L149" s="34"/>
      <c r="M149" s="36"/>
      <c r="N149" s="36"/>
      <c r="O149" s="36"/>
      <c r="P149" s="36"/>
      <c r="Q149" s="36"/>
      <c r="R149" s="36"/>
      <c r="S149" s="36"/>
      <c r="T149" s="36"/>
      <c r="U149" s="36"/>
      <c r="V149" s="36"/>
      <c r="W149" s="36"/>
      <c r="X149" s="35"/>
    </row>
    <row r="150" spans="4:24" hidden="1" x14ac:dyDescent="0.2">
      <c r="D150" t="s">
        <v>111</v>
      </c>
      <c r="E150">
        <v>2</v>
      </c>
      <c r="F150" t="e">
        <f>#REF!</f>
        <v>#REF!</v>
      </c>
      <c r="G150" t="e">
        <f>IF(#REF!=0,"",#REF!)</f>
        <v>#REF!</v>
      </c>
      <c r="H150" s="19" t="e">
        <f t="shared" si="6"/>
        <v>#REF!</v>
      </c>
      <c r="I150" t="e">
        <f t="shared" si="7"/>
        <v>#REF!</v>
      </c>
      <c r="J150" s="34" t="e">
        <f>#REF!</f>
        <v>#REF!</v>
      </c>
      <c r="K150" s="35" t="e">
        <f>#REF!</f>
        <v>#REF!</v>
      </c>
      <c r="L150" s="34"/>
      <c r="M150" s="36"/>
      <c r="N150" s="36"/>
      <c r="O150" s="36"/>
      <c r="P150" s="36"/>
      <c r="Q150" s="36"/>
      <c r="R150" s="36"/>
      <c r="S150" s="36"/>
      <c r="T150" s="36"/>
      <c r="U150" s="36"/>
      <c r="V150" s="36"/>
      <c r="W150" s="36"/>
      <c r="X150" s="35"/>
    </row>
    <row r="151" spans="4:24" hidden="1" x14ac:dyDescent="0.2">
      <c r="D151" t="s">
        <v>111</v>
      </c>
      <c r="E151">
        <v>2</v>
      </c>
      <c r="F151" t="e">
        <f>#REF!</f>
        <v>#REF!</v>
      </c>
      <c r="G151" t="e">
        <f>IF(#REF!=0,"",#REF!)</f>
        <v>#REF!</v>
      </c>
      <c r="H151" s="19" t="e">
        <f t="shared" si="6"/>
        <v>#REF!</v>
      </c>
      <c r="I151" t="e">
        <f t="shared" si="7"/>
        <v>#REF!</v>
      </c>
      <c r="J151" s="34" t="e">
        <f>#REF!</f>
        <v>#REF!</v>
      </c>
      <c r="K151" s="35" t="e">
        <f>#REF!</f>
        <v>#REF!</v>
      </c>
      <c r="L151" s="34"/>
      <c r="M151" s="36"/>
      <c r="N151" s="36"/>
      <c r="O151" s="36"/>
      <c r="P151" s="36"/>
      <c r="Q151" s="36"/>
      <c r="R151" s="36"/>
      <c r="S151" s="36"/>
      <c r="T151" s="36"/>
      <c r="U151" s="36"/>
      <c r="V151" s="36"/>
      <c r="W151" s="36"/>
      <c r="X151" s="35"/>
    </row>
    <row r="152" spans="4:24" hidden="1" x14ac:dyDescent="0.2">
      <c r="D152" t="s">
        <v>111</v>
      </c>
      <c r="E152">
        <v>2</v>
      </c>
      <c r="F152" t="e">
        <f>#REF!</f>
        <v>#REF!</v>
      </c>
      <c r="G152" t="e">
        <f>IF(#REF!=0,"",#REF!)</f>
        <v>#REF!</v>
      </c>
      <c r="H152" s="19" t="e">
        <f t="shared" si="6"/>
        <v>#REF!</v>
      </c>
      <c r="I152" t="e">
        <f t="shared" si="7"/>
        <v>#REF!</v>
      </c>
      <c r="J152" s="34" t="e">
        <f>#REF!</f>
        <v>#REF!</v>
      </c>
      <c r="K152" s="35" t="e">
        <f>#REF!</f>
        <v>#REF!</v>
      </c>
      <c r="L152" s="34"/>
      <c r="M152" s="36"/>
      <c r="N152" s="36"/>
      <c r="O152" s="36"/>
      <c r="P152" s="36"/>
      <c r="Q152" s="36"/>
      <c r="R152" s="36"/>
      <c r="S152" s="36"/>
      <c r="T152" s="36"/>
      <c r="U152" s="36"/>
      <c r="V152" s="36"/>
      <c r="W152" s="36"/>
      <c r="X152" s="35"/>
    </row>
    <row r="153" spans="4:24" hidden="1" x14ac:dyDescent="0.2">
      <c r="D153" t="s">
        <v>111</v>
      </c>
      <c r="E153">
        <v>2</v>
      </c>
      <c r="F153" t="e">
        <f>#REF!</f>
        <v>#REF!</v>
      </c>
      <c r="G153" t="e">
        <f>IF(#REF!=0,"",#REF!)</f>
        <v>#REF!</v>
      </c>
      <c r="H153" s="19" t="e">
        <f t="shared" si="6"/>
        <v>#REF!</v>
      </c>
      <c r="I153" t="e">
        <f t="shared" si="7"/>
        <v>#REF!</v>
      </c>
      <c r="J153" s="34" t="e">
        <f>#REF!</f>
        <v>#REF!</v>
      </c>
      <c r="K153" s="35" t="e">
        <f>#REF!</f>
        <v>#REF!</v>
      </c>
      <c r="L153" s="34"/>
      <c r="M153" s="36"/>
      <c r="N153" s="36"/>
      <c r="O153" s="36"/>
      <c r="P153" s="36"/>
      <c r="Q153" s="36"/>
      <c r="R153" s="36"/>
      <c r="S153" s="36"/>
      <c r="T153" s="36"/>
      <c r="U153" s="36"/>
      <c r="V153" s="36"/>
      <c r="W153" s="36"/>
      <c r="X153" s="35"/>
    </row>
    <row r="154" spans="4:24" hidden="1" x14ac:dyDescent="0.2">
      <c r="D154" t="s">
        <v>116</v>
      </c>
      <c r="E154">
        <v>3</v>
      </c>
      <c r="F154" t="e">
        <f>#REF!</f>
        <v>#REF!</v>
      </c>
      <c r="H154" s="19" t="e">
        <f t="shared" si="6"/>
        <v>#REF!</v>
      </c>
      <c r="I154" t="e">
        <f t="shared" si="7"/>
        <v>#REF!</v>
      </c>
      <c r="J154" s="34" t="e">
        <f>#REF!</f>
        <v>#REF!</v>
      </c>
      <c r="K154" s="35" t="e">
        <f>#REF!</f>
        <v>#REF!</v>
      </c>
      <c r="L154" s="34"/>
      <c r="M154" s="36"/>
      <c r="N154" s="36"/>
      <c r="O154" s="36"/>
      <c r="P154" s="36"/>
      <c r="Q154" s="36"/>
      <c r="R154" s="36"/>
      <c r="S154" s="36"/>
      <c r="T154" s="36"/>
      <c r="U154" s="36"/>
      <c r="V154" s="36"/>
      <c r="W154" s="36"/>
      <c r="X154" s="35"/>
    </row>
    <row r="155" spans="4:24" hidden="1" x14ac:dyDescent="0.2">
      <c r="D155" t="s">
        <v>116</v>
      </c>
      <c r="E155">
        <v>3</v>
      </c>
      <c r="F155" t="e">
        <f>#REF!</f>
        <v>#REF!</v>
      </c>
      <c r="H155" s="19" t="e">
        <f t="shared" si="6"/>
        <v>#REF!</v>
      </c>
      <c r="I155" t="e">
        <f t="shared" si="7"/>
        <v>#REF!</v>
      </c>
      <c r="J155" s="34" t="e">
        <f>#REF!</f>
        <v>#REF!</v>
      </c>
      <c r="K155" s="35" t="e">
        <f>#REF!</f>
        <v>#REF!</v>
      </c>
      <c r="L155" s="34"/>
      <c r="M155" s="36"/>
      <c r="N155" s="36"/>
      <c r="O155" s="36"/>
      <c r="P155" s="36"/>
      <c r="Q155" s="36"/>
      <c r="R155" s="36"/>
      <c r="S155" s="36"/>
      <c r="T155" s="36"/>
      <c r="U155" s="36"/>
      <c r="V155" s="36"/>
      <c r="W155" s="36"/>
      <c r="X155" s="35"/>
    </row>
    <row r="156" spans="4:24" hidden="1" x14ac:dyDescent="0.2">
      <c r="D156" t="s">
        <v>116</v>
      </c>
      <c r="E156">
        <v>3</v>
      </c>
      <c r="F156" t="e">
        <f>#REF!</f>
        <v>#REF!</v>
      </c>
      <c r="H156" s="19" t="e">
        <f t="shared" si="6"/>
        <v>#REF!</v>
      </c>
      <c r="I156" t="e">
        <f t="shared" si="7"/>
        <v>#REF!</v>
      </c>
      <c r="J156" s="34" t="e">
        <f>#REF!</f>
        <v>#REF!</v>
      </c>
      <c r="K156" s="35" t="e">
        <f>#REF!</f>
        <v>#REF!</v>
      </c>
      <c r="L156" s="34"/>
      <c r="M156" s="36"/>
      <c r="N156" s="36"/>
      <c r="O156" s="36"/>
      <c r="P156" s="36"/>
      <c r="Q156" s="36"/>
      <c r="R156" s="36"/>
      <c r="S156" s="36"/>
      <c r="T156" s="36"/>
      <c r="U156" s="36"/>
      <c r="V156" s="36"/>
      <c r="W156" s="36"/>
      <c r="X156" s="35"/>
    </row>
    <row r="157" spans="4:24" hidden="1" x14ac:dyDescent="0.2">
      <c r="D157" t="s">
        <v>116</v>
      </c>
      <c r="E157">
        <v>3</v>
      </c>
      <c r="F157" t="e">
        <f>#REF!</f>
        <v>#REF!</v>
      </c>
      <c r="H157" s="19" t="e">
        <f t="shared" si="6"/>
        <v>#REF!</v>
      </c>
      <c r="I157" t="e">
        <f t="shared" si="7"/>
        <v>#REF!</v>
      </c>
      <c r="J157" s="34" t="e">
        <f>#REF!</f>
        <v>#REF!</v>
      </c>
      <c r="K157" s="35" t="e">
        <f>#REF!</f>
        <v>#REF!</v>
      </c>
      <c r="L157" s="34"/>
      <c r="M157" s="36"/>
      <c r="N157" s="36"/>
      <c r="O157" s="36"/>
      <c r="P157" s="36"/>
      <c r="Q157" s="36"/>
      <c r="R157" s="36"/>
      <c r="S157" s="36"/>
      <c r="T157" s="36"/>
      <c r="U157" s="36"/>
      <c r="V157" s="36"/>
      <c r="W157" s="36"/>
      <c r="X157" s="35"/>
    </row>
    <row r="158" spans="4:24" hidden="1" x14ac:dyDescent="0.2">
      <c r="D158" t="s">
        <v>116</v>
      </c>
      <c r="E158">
        <v>3</v>
      </c>
      <c r="F158" t="e">
        <f>#REF!</f>
        <v>#REF!</v>
      </c>
      <c r="H158" s="19" t="e">
        <f t="shared" si="6"/>
        <v>#REF!</v>
      </c>
      <c r="I158" t="e">
        <f t="shared" si="7"/>
        <v>#REF!</v>
      </c>
      <c r="J158" s="34" t="e">
        <f>#REF!</f>
        <v>#REF!</v>
      </c>
      <c r="K158" s="35" t="e">
        <f>#REF!</f>
        <v>#REF!</v>
      </c>
      <c r="L158" s="34"/>
      <c r="M158" s="36"/>
      <c r="N158" s="36"/>
      <c r="O158" s="36"/>
      <c r="P158" s="36"/>
      <c r="Q158" s="36"/>
      <c r="R158" s="36"/>
      <c r="S158" s="36"/>
      <c r="T158" s="36"/>
      <c r="U158" s="36"/>
      <c r="V158" s="36"/>
      <c r="W158" s="36"/>
      <c r="X158" s="35"/>
    </row>
    <row r="159" spans="4:24" hidden="1" x14ac:dyDescent="0.2">
      <c r="D159" t="s">
        <v>116</v>
      </c>
      <c r="E159">
        <v>3</v>
      </c>
      <c r="F159" t="e">
        <f>#REF!</f>
        <v>#REF!</v>
      </c>
      <c r="H159" s="19" t="e">
        <f t="shared" si="6"/>
        <v>#REF!</v>
      </c>
      <c r="I159" t="e">
        <f t="shared" si="7"/>
        <v>#REF!</v>
      </c>
      <c r="J159" s="34" t="e">
        <f>#REF!</f>
        <v>#REF!</v>
      </c>
      <c r="K159" s="35" t="e">
        <f>#REF!</f>
        <v>#REF!</v>
      </c>
      <c r="L159" s="34"/>
      <c r="M159" s="36"/>
      <c r="N159" s="36"/>
      <c r="O159" s="36"/>
      <c r="P159" s="36"/>
      <c r="Q159" s="36"/>
      <c r="R159" s="36"/>
      <c r="S159" s="36"/>
      <c r="T159" s="36"/>
      <c r="U159" s="36"/>
      <c r="V159" s="36"/>
      <c r="W159" s="36"/>
      <c r="X159" s="35"/>
    </row>
    <row r="160" spans="4:24" hidden="1" x14ac:dyDescent="0.2">
      <c r="D160" t="s">
        <v>116</v>
      </c>
      <c r="E160">
        <v>3</v>
      </c>
      <c r="F160" t="e">
        <f>#REF!</f>
        <v>#REF!</v>
      </c>
      <c r="H160" s="19" t="e">
        <f t="shared" si="6"/>
        <v>#REF!</v>
      </c>
      <c r="I160" t="e">
        <f t="shared" si="7"/>
        <v>#REF!</v>
      </c>
      <c r="J160" s="34" t="e">
        <f>#REF!</f>
        <v>#REF!</v>
      </c>
      <c r="K160" s="35" t="e">
        <f>#REF!</f>
        <v>#REF!</v>
      </c>
      <c r="L160" s="34"/>
      <c r="M160" s="36"/>
      <c r="N160" s="36"/>
      <c r="O160" s="36"/>
      <c r="P160" s="36"/>
      <c r="Q160" s="36"/>
      <c r="R160" s="36"/>
      <c r="S160" s="36"/>
      <c r="T160" s="36"/>
      <c r="U160" s="36"/>
      <c r="V160" s="36"/>
      <c r="W160" s="36"/>
      <c r="X160" s="35"/>
    </row>
    <row r="161" spans="4:24" hidden="1" x14ac:dyDescent="0.2">
      <c r="D161" t="s">
        <v>116</v>
      </c>
      <c r="E161">
        <v>3</v>
      </c>
      <c r="F161" t="e">
        <f>#REF!</f>
        <v>#REF!</v>
      </c>
      <c r="H161" s="19" t="e">
        <f t="shared" si="6"/>
        <v>#REF!</v>
      </c>
      <c r="I161" t="e">
        <f t="shared" si="7"/>
        <v>#REF!</v>
      </c>
      <c r="J161" s="34" t="e">
        <f>#REF!</f>
        <v>#REF!</v>
      </c>
      <c r="K161" s="35" t="e">
        <f>#REF!</f>
        <v>#REF!</v>
      </c>
      <c r="L161" s="34"/>
      <c r="M161" s="36"/>
      <c r="N161" s="36"/>
      <c r="O161" s="36"/>
      <c r="P161" s="36"/>
      <c r="Q161" s="36"/>
      <c r="R161" s="36"/>
      <c r="S161" s="36"/>
      <c r="T161" s="36"/>
      <c r="U161" s="36"/>
      <c r="V161" s="36"/>
      <c r="W161" s="36"/>
      <c r="X161" s="35"/>
    </row>
    <row r="162" spans="4:24" hidden="1" x14ac:dyDescent="0.2">
      <c r="D162" t="s">
        <v>116</v>
      </c>
      <c r="E162">
        <v>3</v>
      </c>
      <c r="F162" t="e">
        <f>#REF!</f>
        <v>#REF!</v>
      </c>
      <c r="H162" s="19" t="e">
        <f t="shared" si="6"/>
        <v>#REF!</v>
      </c>
      <c r="I162" t="e">
        <f t="shared" si="7"/>
        <v>#REF!</v>
      </c>
      <c r="J162" s="34" t="e">
        <f>#REF!</f>
        <v>#REF!</v>
      </c>
      <c r="K162" s="35" t="e">
        <f>#REF!</f>
        <v>#REF!</v>
      </c>
      <c r="L162" s="34"/>
      <c r="M162" s="36"/>
      <c r="N162" s="36"/>
      <c r="O162" s="36"/>
      <c r="P162" s="36"/>
      <c r="Q162" s="36"/>
      <c r="R162" s="36"/>
      <c r="S162" s="36"/>
      <c r="T162" s="36"/>
      <c r="U162" s="36"/>
      <c r="V162" s="36"/>
      <c r="W162" s="36"/>
      <c r="X162" s="35"/>
    </row>
    <row r="163" spans="4:24" hidden="1" x14ac:dyDescent="0.2">
      <c r="D163" t="s">
        <v>116</v>
      </c>
      <c r="E163">
        <v>3</v>
      </c>
      <c r="F163" t="e">
        <f>#REF!</f>
        <v>#REF!</v>
      </c>
      <c r="H163" s="19" t="e">
        <f t="shared" si="6"/>
        <v>#REF!</v>
      </c>
      <c r="I163" t="e">
        <f t="shared" si="7"/>
        <v>#REF!</v>
      </c>
      <c r="J163" s="34" t="e">
        <f>#REF!</f>
        <v>#REF!</v>
      </c>
      <c r="K163" s="35" t="e">
        <f>#REF!</f>
        <v>#REF!</v>
      </c>
      <c r="L163" s="34"/>
      <c r="M163" s="36"/>
      <c r="N163" s="36"/>
      <c r="O163" s="36"/>
      <c r="P163" s="36"/>
      <c r="Q163" s="36"/>
      <c r="R163" s="36"/>
      <c r="S163" s="36"/>
      <c r="T163" s="36"/>
      <c r="U163" s="36"/>
      <c r="V163" s="36"/>
      <c r="W163" s="36"/>
      <c r="X163" s="35"/>
    </row>
    <row r="164" spans="4:24" hidden="1" x14ac:dyDescent="0.2">
      <c r="D164" t="s">
        <v>116</v>
      </c>
      <c r="E164">
        <v>3</v>
      </c>
      <c r="F164" t="e">
        <f>#REF!</f>
        <v>#REF!</v>
      </c>
      <c r="H164" s="19" t="e">
        <f t="shared" si="6"/>
        <v>#REF!</v>
      </c>
      <c r="I164" t="e">
        <f t="shared" si="7"/>
        <v>#REF!</v>
      </c>
      <c r="J164" s="34" t="e">
        <f>#REF!</f>
        <v>#REF!</v>
      </c>
      <c r="K164" s="35" t="e">
        <f>#REF!</f>
        <v>#REF!</v>
      </c>
      <c r="L164" s="34"/>
      <c r="M164" s="36"/>
      <c r="N164" s="36"/>
      <c r="O164" s="36"/>
      <c r="P164" s="36"/>
      <c r="Q164" s="36"/>
      <c r="R164" s="36"/>
      <c r="S164" s="36"/>
      <c r="T164" s="36"/>
      <c r="U164" s="36"/>
      <c r="V164" s="36"/>
      <c r="W164" s="36"/>
      <c r="X164" s="35"/>
    </row>
    <row r="165" spans="4:24" hidden="1" x14ac:dyDescent="0.2">
      <c r="D165" t="s">
        <v>116</v>
      </c>
      <c r="E165">
        <v>3</v>
      </c>
      <c r="F165" t="e">
        <f>#REF!</f>
        <v>#REF!</v>
      </c>
      <c r="H165" s="19" t="e">
        <f t="shared" si="6"/>
        <v>#REF!</v>
      </c>
      <c r="I165" t="e">
        <f t="shared" si="7"/>
        <v>#REF!</v>
      </c>
      <c r="J165" s="34" t="e">
        <f>#REF!</f>
        <v>#REF!</v>
      </c>
      <c r="K165" s="35" t="e">
        <f>#REF!</f>
        <v>#REF!</v>
      </c>
      <c r="L165" s="34"/>
      <c r="M165" s="36"/>
      <c r="N165" s="36"/>
      <c r="O165" s="36"/>
      <c r="P165" s="36"/>
      <c r="Q165" s="36"/>
      <c r="R165" s="36"/>
      <c r="S165" s="36"/>
      <c r="T165" s="36"/>
      <c r="U165" s="36"/>
      <c r="V165" s="36"/>
      <c r="W165" s="36"/>
      <c r="X165" s="35"/>
    </row>
    <row r="166" spans="4:24" hidden="1" x14ac:dyDescent="0.2">
      <c r="D166" t="s">
        <v>116</v>
      </c>
      <c r="E166">
        <v>3</v>
      </c>
      <c r="F166" t="e">
        <f>#REF!</f>
        <v>#REF!</v>
      </c>
      <c r="H166" s="19" t="e">
        <f t="shared" si="6"/>
        <v>#REF!</v>
      </c>
      <c r="I166" t="e">
        <f t="shared" si="7"/>
        <v>#REF!</v>
      </c>
      <c r="J166" s="34" t="e">
        <f>#REF!</f>
        <v>#REF!</v>
      </c>
      <c r="K166" s="35" t="e">
        <f>#REF!</f>
        <v>#REF!</v>
      </c>
      <c r="L166" s="34"/>
      <c r="M166" s="36"/>
      <c r="N166" s="36"/>
      <c r="O166" s="36"/>
      <c r="P166" s="36"/>
      <c r="Q166" s="36"/>
      <c r="R166" s="36"/>
      <c r="S166" s="36"/>
      <c r="T166" s="36"/>
      <c r="U166" s="36"/>
      <c r="V166" s="36"/>
      <c r="W166" s="36"/>
      <c r="X166" s="35"/>
    </row>
    <row r="167" spans="4:24" hidden="1" x14ac:dyDescent="0.2">
      <c r="D167" t="s">
        <v>116</v>
      </c>
      <c r="E167">
        <v>3</v>
      </c>
      <c r="F167" t="e">
        <f>#REF!</f>
        <v>#REF!</v>
      </c>
      <c r="H167" s="19" t="e">
        <f t="shared" si="6"/>
        <v>#REF!</v>
      </c>
      <c r="I167" t="e">
        <f t="shared" si="7"/>
        <v>#REF!</v>
      </c>
      <c r="J167" s="34" t="e">
        <f>#REF!</f>
        <v>#REF!</v>
      </c>
      <c r="K167" s="35" t="e">
        <f>#REF!</f>
        <v>#REF!</v>
      </c>
      <c r="L167" s="34"/>
      <c r="M167" s="36"/>
      <c r="N167" s="36"/>
      <c r="O167" s="36"/>
      <c r="P167" s="36"/>
      <c r="Q167" s="36"/>
      <c r="R167" s="36"/>
      <c r="S167" s="36"/>
      <c r="T167" s="36"/>
      <c r="U167" s="36"/>
      <c r="V167" s="36"/>
      <c r="W167" s="36"/>
      <c r="X167" s="35"/>
    </row>
    <row r="168" spans="4:24" hidden="1" x14ac:dyDescent="0.2">
      <c r="D168" t="s">
        <v>116</v>
      </c>
      <c r="E168">
        <v>3</v>
      </c>
      <c r="F168" t="e">
        <f>#REF!</f>
        <v>#REF!</v>
      </c>
      <c r="H168" s="19" t="e">
        <f t="shared" si="6"/>
        <v>#REF!</v>
      </c>
      <c r="I168" t="e">
        <f t="shared" si="7"/>
        <v>#REF!</v>
      </c>
      <c r="J168" s="34" t="e">
        <f>#REF!</f>
        <v>#REF!</v>
      </c>
      <c r="K168" s="35" t="e">
        <f>#REF!</f>
        <v>#REF!</v>
      </c>
      <c r="L168" s="34"/>
      <c r="M168" s="36"/>
      <c r="N168" s="36"/>
      <c r="O168" s="36"/>
      <c r="P168" s="36"/>
      <c r="Q168" s="36"/>
      <c r="R168" s="36"/>
      <c r="S168" s="36"/>
      <c r="T168" s="36"/>
      <c r="U168" s="36"/>
      <c r="V168" s="36"/>
      <c r="W168" s="36"/>
      <c r="X168" s="35"/>
    </row>
    <row r="169" spans="4:24" hidden="1" x14ac:dyDescent="0.2">
      <c r="D169" t="s">
        <v>116</v>
      </c>
      <c r="E169">
        <v>3</v>
      </c>
      <c r="F169" t="e">
        <f>#REF!</f>
        <v>#REF!</v>
      </c>
      <c r="H169" s="19" t="e">
        <f t="shared" si="6"/>
        <v>#REF!</v>
      </c>
      <c r="I169" t="e">
        <f t="shared" si="7"/>
        <v>#REF!</v>
      </c>
      <c r="J169" s="34" t="e">
        <f>#REF!</f>
        <v>#REF!</v>
      </c>
      <c r="K169" s="35" t="e">
        <f>#REF!</f>
        <v>#REF!</v>
      </c>
      <c r="L169" s="34"/>
      <c r="M169" s="36"/>
      <c r="N169" s="36"/>
      <c r="O169" s="36"/>
      <c r="P169" s="36"/>
      <c r="Q169" s="36"/>
      <c r="R169" s="36"/>
      <c r="S169" s="36"/>
      <c r="T169" s="36"/>
      <c r="U169" s="36"/>
      <c r="V169" s="36"/>
      <c r="W169" s="36"/>
      <c r="X169" s="35"/>
    </row>
    <row r="170" spans="4:24" hidden="1" x14ac:dyDescent="0.2">
      <c r="D170" t="s">
        <v>116</v>
      </c>
      <c r="E170">
        <v>3</v>
      </c>
      <c r="F170" t="e">
        <f>#REF!</f>
        <v>#REF!</v>
      </c>
      <c r="H170" s="19" t="e">
        <f t="shared" si="6"/>
        <v>#REF!</v>
      </c>
      <c r="I170" t="e">
        <f t="shared" si="7"/>
        <v>#REF!</v>
      </c>
      <c r="J170" s="34" t="e">
        <f>#REF!</f>
        <v>#REF!</v>
      </c>
      <c r="K170" s="35" t="e">
        <f>#REF!</f>
        <v>#REF!</v>
      </c>
      <c r="L170" s="34"/>
      <c r="M170" s="36"/>
      <c r="N170" s="36"/>
      <c r="O170" s="36"/>
      <c r="P170" s="36"/>
      <c r="Q170" s="36"/>
      <c r="R170" s="36"/>
      <c r="S170" s="36"/>
      <c r="T170" s="36"/>
      <c r="U170" s="36"/>
      <c r="V170" s="36"/>
      <c r="W170" s="36"/>
      <c r="X170" s="35"/>
    </row>
    <row r="171" spans="4:24" hidden="1" x14ac:dyDescent="0.2">
      <c r="D171" t="s">
        <v>116</v>
      </c>
      <c r="E171">
        <v>3</v>
      </c>
      <c r="F171" t="e">
        <f>#REF!</f>
        <v>#REF!</v>
      </c>
      <c r="H171" s="19" t="e">
        <f t="shared" si="6"/>
        <v>#REF!</v>
      </c>
      <c r="I171" t="e">
        <f t="shared" si="7"/>
        <v>#REF!</v>
      </c>
      <c r="J171" s="34" t="e">
        <f>#REF!</f>
        <v>#REF!</v>
      </c>
      <c r="K171" s="35" t="e">
        <f>#REF!</f>
        <v>#REF!</v>
      </c>
      <c r="L171" s="34"/>
      <c r="M171" s="36"/>
      <c r="N171" s="36"/>
      <c r="O171" s="36"/>
      <c r="P171" s="36"/>
      <c r="Q171" s="36"/>
      <c r="R171" s="36"/>
      <c r="S171" s="36"/>
      <c r="T171" s="36"/>
      <c r="U171" s="36"/>
      <c r="V171" s="36"/>
      <c r="W171" s="36"/>
      <c r="X171" s="35"/>
    </row>
    <row r="172" spans="4:24" hidden="1" x14ac:dyDescent="0.2">
      <c r="D172" t="s">
        <v>116</v>
      </c>
      <c r="E172">
        <v>3</v>
      </c>
      <c r="F172" t="e">
        <f>#REF!</f>
        <v>#REF!</v>
      </c>
      <c r="H172" s="19" t="e">
        <f t="shared" si="6"/>
        <v>#REF!</v>
      </c>
      <c r="I172" t="e">
        <f t="shared" si="7"/>
        <v>#REF!</v>
      </c>
      <c r="J172" s="34" t="e">
        <f>#REF!</f>
        <v>#REF!</v>
      </c>
      <c r="K172" s="35" t="e">
        <f>#REF!</f>
        <v>#REF!</v>
      </c>
      <c r="L172" s="34"/>
      <c r="M172" s="36"/>
      <c r="N172" s="36"/>
      <c r="O172" s="36"/>
      <c r="P172" s="36"/>
      <c r="Q172" s="36"/>
      <c r="R172" s="36"/>
      <c r="S172" s="36"/>
      <c r="T172" s="36"/>
      <c r="U172" s="36"/>
      <c r="V172" s="36"/>
      <c r="W172" s="36"/>
      <c r="X172" s="35"/>
    </row>
    <row r="173" spans="4:24" hidden="1" x14ac:dyDescent="0.2">
      <c r="D173" t="s">
        <v>116</v>
      </c>
      <c r="E173">
        <v>3</v>
      </c>
      <c r="F173" t="e">
        <f>#REF!</f>
        <v>#REF!</v>
      </c>
      <c r="H173" s="19" t="e">
        <f t="shared" si="6"/>
        <v>#REF!</v>
      </c>
      <c r="I173" t="e">
        <f t="shared" si="7"/>
        <v>#REF!</v>
      </c>
      <c r="J173" s="34" t="e">
        <f>#REF!</f>
        <v>#REF!</v>
      </c>
      <c r="K173" s="35" t="e">
        <f>#REF!</f>
        <v>#REF!</v>
      </c>
      <c r="L173" s="34"/>
      <c r="M173" s="36"/>
      <c r="N173" s="36"/>
      <c r="O173" s="36"/>
      <c r="P173" s="36"/>
      <c r="Q173" s="36"/>
      <c r="R173" s="36"/>
      <c r="S173" s="36"/>
      <c r="T173" s="36"/>
      <c r="U173" s="36"/>
      <c r="V173" s="36"/>
      <c r="W173" s="36"/>
      <c r="X173" s="35"/>
    </row>
    <row r="174" spans="4:24" hidden="1" x14ac:dyDescent="0.2">
      <c r="D174" t="s">
        <v>116</v>
      </c>
      <c r="E174">
        <v>3</v>
      </c>
      <c r="F174" t="e">
        <f>#REF!</f>
        <v>#REF!</v>
      </c>
      <c r="H174" s="19" t="e">
        <f t="shared" si="6"/>
        <v>#REF!</v>
      </c>
      <c r="I174" t="e">
        <f t="shared" si="7"/>
        <v>#REF!</v>
      </c>
      <c r="J174" s="34" t="e">
        <f>#REF!</f>
        <v>#REF!</v>
      </c>
      <c r="K174" s="35" t="e">
        <f>#REF!</f>
        <v>#REF!</v>
      </c>
      <c r="L174" s="34"/>
      <c r="M174" s="36"/>
      <c r="N174" s="36"/>
      <c r="O174" s="36"/>
      <c r="P174" s="36"/>
      <c r="Q174" s="36"/>
      <c r="R174" s="36"/>
      <c r="S174" s="36"/>
      <c r="T174" s="36"/>
      <c r="U174" s="36"/>
      <c r="V174" s="36"/>
      <c r="W174" s="36"/>
      <c r="X174" s="35"/>
    </row>
    <row r="175" spans="4:24" hidden="1" x14ac:dyDescent="0.2">
      <c r="D175" t="s">
        <v>116</v>
      </c>
      <c r="E175">
        <v>3</v>
      </c>
      <c r="F175" t="e">
        <f>#REF!</f>
        <v>#REF!</v>
      </c>
      <c r="H175" s="19" t="e">
        <f t="shared" si="6"/>
        <v>#REF!</v>
      </c>
      <c r="I175" t="e">
        <f t="shared" si="7"/>
        <v>#REF!</v>
      </c>
      <c r="J175" s="34" t="e">
        <f>#REF!</f>
        <v>#REF!</v>
      </c>
      <c r="K175" s="35" t="e">
        <f>#REF!</f>
        <v>#REF!</v>
      </c>
      <c r="L175" s="34"/>
      <c r="M175" s="36"/>
      <c r="N175" s="36"/>
      <c r="O175" s="36"/>
      <c r="P175" s="36"/>
      <c r="Q175" s="36"/>
      <c r="R175" s="36"/>
      <c r="S175" s="36"/>
      <c r="T175" s="36"/>
      <c r="U175" s="36"/>
      <c r="V175" s="36"/>
      <c r="W175" s="36"/>
      <c r="X175" s="35"/>
    </row>
    <row r="176" spans="4:24" hidden="1" x14ac:dyDescent="0.2">
      <c r="D176" t="s">
        <v>116</v>
      </c>
      <c r="E176">
        <v>3</v>
      </c>
      <c r="F176" t="e">
        <f>#REF!</f>
        <v>#REF!</v>
      </c>
      <c r="H176" s="19" t="e">
        <f t="shared" si="6"/>
        <v>#REF!</v>
      </c>
      <c r="I176" t="e">
        <f t="shared" si="7"/>
        <v>#REF!</v>
      </c>
      <c r="J176" s="34" t="e">
        <f>#REF!</f>
        <v>#REF!</v>
      </c>
      <c r="K176" s="35" t="e">
        <f>#REF!</f>
        <v>#REF!</v>
      </c>
      <c r="L176" s="34"/>
      <c r="M176" s="36"/>
      <c r="N176" s="36"/>
      <c r="O176" s="36"/>
      <c r="P176" s="36"/>
      <c r="Q176" s="36"/>
      <c r="R176" s="36"/>
      <c r="S176" s="36"/>
      <c r="T176" s="36"/>
      <c r="U176" s="36"/>
      <c r="V176" s="36"/>
      <c r="W176" s="36"/>
      <c r="X176" s="35"/>
    </row>
    <row r="177" spans="4:24" hidden="1" x14ac:dyDescent="0.2">
      <c r="D177" t="s">
        <v>116</v>
      </c>
      <c r="E177">
        <v>3</v>
      </c>
      <c r="F177" t="e">
        <f>#REF!</f>
        <v>#REF!</v>
      </c>
      <c r="H177" s="19" t="e">
        <f t="shared" si="6"/>
        <v>#REF!</v>
      </c>
      <c r="I177" t="e">
        <f t="shared" si="7"/>
        <v>#REF!</v>
      </c>
      <c r="J177" s="34" t="e">
        <f>#REF!</f>
        <v>#REF!</v>
      </c>
      <c r="K177" s="35" t="e">
        <f>#REF!</f>
        <v>#REF!</v>
      </c>
      <c r="L177" s="34"/>
      <c r="M177" s="36"/>
      <c r="N177" s="36"/>
      <c r="O177" s="36"/>
      <c r="P177" s="36"/>
      <c r="Q177" s="36"/>
      <c r="R177" s="36"/>
      <c r="S177" s="36"/>
      <c r="T177" s="36"/>
      <c r="U177" s="36"/>
      <c r="V177" s="36"/>
      <c r="W177" s="36"/>
      <c r="X177" s="35"/>
    </row>
    <row r="178" spans="4:24" hidden="1" x14ac:dyDescent="0.2">
      <c r="D178" t="s">
        <v>116</v>
      </c>
      <c r="E178">
        <v>3</v>
      </c>
      <c r="F178" t="e">
        <f>#REF!</f>
        <v>#REF!</v>
      </c>
      <c r="H178" s="19" t="e">
        <f t="shared" si="6"/>
        <v>#REF!</v>
      </c>
      <c r="I178" t="e">
        <f t="shared" si="7"/>
        <v>#REF!</v>
      </c>
      <c r="J178" s="34" t="e">
        <f>#REF!</f>
        <v>#REF!</v>
      </c>
      <c r="K178" s="35" t="e">
        <f>#REF!</f>
        <v>#REF!</v>
      </c>
      <c r="L178" s="34"/>
      <c r="M178" s="36"/>
      <c r="N178" s="36"/>
      <c r="O178" s="36"/>
      <c r="P178" s="36"/>
      <c r="Q178" s="36"/>
      <c r="R178" s="36"/>
      <c r="S178" s="36"/>
      <c r="T178" s="36"/>
      <c r="U178" s="36"/>
      <c r="V178" s="36"/>
      <c r="W178" s="36"/>
      <c r="X178" s="35"/>
    </row>
    <row r="179" spans="4:24" hidden="1" x14ac:dyDescent="0.2">
      <c r="D179" t="s">
        <v>116</v>
      </c>
      <c r="E179">
        <v>3</v>
      </c>
      <c r="F179" t="e">
        <f>#REF!</f>
        <v>#REF!</v>
      </c>
      <c r="H179" s="19" t="e">
        <f t="shared" si="6"/>
        <v>#REF!</v>
      </c>
      <c r="I179" t="e">
        <f t="shared" si="7"/>
        <v>#REF!</v>
      </c>
      <c r="J179" s="34" t="e">
        <f>#REF!</f>
        <v>#REF!</v>
      </c>
      <c r="K179" s="35" t="e">
        <f>#REF!</f>
        <v>#REF!</v>
      </c>
      <c r="L179" s="34"/>
      <c r="M179" s="36"/>
      <c r="N179" s="36"/>
      <c r="O179" s="36"/>
      <c r="P179" s="36"/>
      <c r="Q179" s="36"/>
      <c r="R179" s="36"/>
      <c r="S179" s="36"/>
      <c r="T179" s="36"/>
      <c r="U179" s="36"/>
      <c r="V179" s="36"/>
      <c r="W179" s="36"/>
      <c r="X179" s="35"/>
    </row>
    <row r="180" spans="4:24" hidden="1" x14ac:dyDescent="0.2">
      <c r="D180" t="s">
        <v>116</v>
      </c>
      <c r="E180">
        <v>3</v>
      </c>
      <c r="F180" t="e">
        <f>#REF!</f>
        <v>#REF!</v>
      </c>
      <c r="H180" s="19" t="e">
        <f t="shared" si="6"/>
        <v>#REF!</v>
      </c>
      <c r="I180" t="e">
        <f t="shared" si="7"/>
        <v>#REF!</v>
      </c>
      <c r="J180" s="34" t="e">
        <f>#REF!</f>
        <v>#REF!</v>
      </c>
      <c r="K180" s="35" t="e">
        <f>#REF!</f>
        <v>#REF!</v>
      </c>
      <c r="L180" s="34"/>
      <c r="M180" s="36"/>
      <c r="N180" s="36"/>
      <c r="O180" s="36"/>
      <c r="P180" s="36"/>
      <c r="Q180" s="36"/>
      <c r="R180" s="36"/>
      <c r="S180" s="36"/>
      <c r="T180" s="36"/>
      <c r="U180" s="36"/>
      <c r="V180" s="36"/>
      <c r="W180" s="36"/>
      <c r="X180" s="35"/>
    </row>
    <row r="181" spans="4:24" hidden="1" x14ac:dyDescent="0.2">
      <c r="D181" t="s">
        <v>116</v>
      </c>
      <c r="E181">
        <v>3</v>
      </c>
      <c r="F181" t="e">
        <f>#REF!</f>
        <v>#REF!</v>
      </c>
      <c r="H181" s="19" t="e">
        <f t="shared" si="6"/>
        <v>#REF!</v>
      </c>
      <c r="I181" t="e">
        <f t="shared" si="7"/>
        <v>#REF!</v>
      </c>
      <c r="J181" s="34" t="e">
        <f>#REF!</f>
        <v>#REF!</v>
      </c>
      <c r="K181" s="35" t="e">
        <f>#REF!</f>
        <v>#REF!</v>
      </c>
      <c r="L181" s="34"/>
      <c r="M181" s="36"/>
      <c r="N181" s="36"/>
      <c r="O181" s="36"/>
      <c r="P181" s="36"/>
      <c r="Q181" s="36"/>
      <c r="R181" s="36"/>
      <c r="S181" s="36"/>
      <c r="T181" s="36"/>
      <c r="U181" s="36"/>
      <c r="V181" s="36"/>
      <c r="W181" s="36"/>
      <c r="X181" s="35"/>
    </row>
    <row r="182" spans="4:24" hidden="1" x14ac:dyDescent="0.2">
      <c r="D182" t="s">
        <v>116</v>
      </c>
      <c r="E182">
        <v>3</v>
      </c>
      <c r="F182" t="e">
        <f>#REF!</f>
        <v>#REF!</v>
      </c>
      <c r="H182" s="19" t="e">
        <f t="shared" si="6"/>
        <v>#REF!</v>
      </c>
      <c r="I182" t="e">
        <f t="shared" si="7"/>
        <v>#REF!</v>
      </c>
      <c r="J182" s="34" t="e">
        <f>#REF!</f>
        <v>#REF!</v>
      </c>
      <c r="K182" s="35" t="e">
        <f>#REF!</f>
        <v>#REF!</v>
      </c>
      <c r="L182" s="34"/>
      <c r="M182" s="36"/>
      <c r="N182" s="36"/>
      <c r="O182" s="36"/>
      <c r="P182" s="36"/>
      <c r="Q182" s="36"/>
      <c r="R182" s="36"/>
      <c r="S182" s="36"/>
      <c r="T182" s="36"/>
      <c r="U182" s="36"/>
      <c r="V182" s="36"/>
      <c r="W182" s="36"/>
      <c r="X182" s="35"/>
    </row>
    <row r="183" spans="4:24" hidden="1" x14ac:dyDescent="0.2">
      <c r="D183" t="s">
        <v>116</v>
      </c>
      <c r="E183">
        <v>3</v>
      </c>
      <c r="F183" t="e">
        <f>#REF!</f>
        <v>#REF!</v>
      </c>
      <c r="H183" s="19" t="e">
        <f t="shared" si="6"/>
        <v>#REF!</v>
      </c>
      <c r="I183" t="e">
        <f t="shared" si="7"/>
        <v>#REF!</v>
      </c>
      <c r="J183" s="34" t="e">
        <f>#REF!</f>
        <v>#REF!</v>
      </c>
      <c r="K183" s="35" t="e">
        <f>#REF!</f>
        <v>#REF!</v>
      </c>
      <c r="L183" s="34"/>
      <c r="M183" s="36"/>
      <c r="N183" s="36"/>
      <c r="O183" s="36"/>
      <c r="P183" s="36"/>
      <c r="Q183" s="36"/>
      <c r="R183" s="36"/>
      <c r="S183" s="36"/>
      <c r="T183" s="36"/>
      <c r="U183" s="36"/>
      <c r="V183" s="36"/>
      <c r="W183" s="36"/>
      <c r="X183" s="35"/>
    </row>
    <row r="184" spans="4:24" hidden="1" x14ac:dyDescent="0.2">
      <c r="D184" t="s">
        <v>116</v>
      </c>
      <c r="E184">
        <v>3</v>
      </c>
      <c r="F184" t="e">
        <f>#REF!</f>
        <v>#REF!</v>
      </c>
      <c r="H184" s="19" t="e">
        <f t="shared" si="6"/>
        <v>#REF!</v>
      </c>
      <c r="I184" t="e">
        <f t="shared" si="7"/>
        <v>#REF!</v>
      </c>
      <c r="J184" s="34" t="e">
        <f>#REF!</f>
        <v>#REF!</v>
      </c>
      <c r="K184" s="35" t="e">
        <f>#REF!</f>
        <v>#REF!</v>
      </c>
      <c r="L184" s="34"/>
      <c r="M184" s="36"/>
      <c r="N184" s="36"/>
      <c r="O184" s="36"/>
      <c r="P184" s="36"/>
      <c r="Q184" s="36"/>
      <c r="R184" s="36"/>
      <c r="S184" s="36"/>
      <c r="T184" s="36"/>
      <c r="U184" s="36"/>
      <c r="V184" s="36"/>
      <c r="W184" s="36"/>
      <c r="X184" s="35"/>
    </row>
    <row r="185" spans="4:24" hidden="1" x14ac:dyDescent="0.2">
      <c r="D185" t="s">
        <v>116</v>
      </c>
      <c r="E185">
        <v>3</v>
      </c>
      <c r="F185" t="e">
        <f>#REF!</f>
        <v>#REF!</v>
      </c>
      <c r="H185" s="19" t="e">
        <f t="shared" si="6"/>
        <v>#REF!</v>
      </c>
      <c r="I185" t="e">
        <f t="shared" si="7"/>
        <v>#REF!</v>
      </c>
      <c r="J185" s="34" t="e">
        <f>#REF!</f>
        <v>#REF!</v>
      </c>
      <c r="K185" s="35" t="e">
        <f>#REF!</f>
        <v>#REF!</v>
      </c>
      <c r="L185" s="34"/>
      <c r="M185" s="36"/>
      <c r="N185" s="36"/>
      <c r="O185" s="36"/>
      <c r="P185" s="36"/>
      <c r="Q185" s="36"/>
      <c r="R185" s="36"/>
      <c r="S185" s="36"/>
      <c r="T185" s="36"/>
      <c r="U185" s="36"/>
      <c r="V185" s="36"/>
      <c r="W185" s="36"/>
      <c r="X185" s="35"/>
    </row>
    <row r="186" spans="4:24" hidden="1" x14ac:dyDescent="0.2">
      <c r="D186" t="s">
        <v>116</v>
      </c>
      <c r="E186">
        <v>3</v>
      </c>
      <c r="F186" t="e">
        <f>#REF!</f>
        <v>#REF!</v>
      </c>
      <c r="H186" s="19" t="e">
        <f t="shared" si="6"/>
        <v>#REF!</v>
      </c>
      <c r="I186" t="e">
        <f t="shared" si="7"/>
        <v>#REF!</v>
      </c>
      <c r="J186" s="34" t="e">
        <f>#REF!</f>
        <v>#REF!</v>
      </c>
      <c r="K186" s="35" t="e">
        <f>#REF!</f>
        <v>#REF!</v>
      </c>
      <c r="L186" s="34"/>
      <c r="M186" s="36"/>
      <c r="N186" s="36"/>
      <c r="O186" s="36"/>
      <c r="P186" s="36"/>
      <c r="Q186" s="36"/>
      <c r="R186" s="36"/>
      <c r="S186" s="36"/>
      <c r="T186" s="36"/>
      <c r="U186" s="36"/>
      <c r="V186" s="36"/>
      <c r="W186" s="36"/>
      <c r="X186" s="35"/>
    </row>
    <row r="187" spans="4:24" hidden="1" x14ac:dyDescent="0.2">
      <c r="D187" t="s">
        <v>116</v>
      </c>
      <c r="E187">
        <v>3</v>
      </c>
      <c r="F187" t="e">
        <f>#REF!</f>
        <v>#REF!</v>
      </c>
      <c r="H187" s="19" t="e">
        <f t="shared" si="6"/>
        <v>#REF!</v>
      </c>
      <c r="I187" t="e">
        <f t="shared" si="7"/>
        <v>#REF!</v>
      </c>
      <c r="J187" s="34" t="e">
        <f>#REF!</f>
        <v>#REF!</v>
      </c>
      <c r="K187" s="35" t="e">
        <f>#REF!</f>
        <v>#REF!</v>
      </c>
      <c r="L187" s="34"/>
      <c r="M187" s="36"/>
      <c r="N187" s="36"/>
      <c r="O187" s="36"/>
      <c r="P187" s="36"/>
      <c r="Q187" s="36"/>
      <c r="R187" s="36"/>
      <c r="S187" s="36"/>
      <c r="T187" s="36"/>
      <c r="U187" s="36"/>
      <c r="V187" s="36"/>
      <c r="W187" s="36"/>
      <c r="X187" s="35"/>
    </row>
    <row r="188" spans="4:24" hidden="1" x14ac:dyDescent="0.2">
      <c r="D188" t="s">
        <v>116</v>
      </c>
      <c r="E188">
        <v>3</v>
      </c>
      <c r="F188" t="e">
        <f>#REF!</f>
        <v>#REF!</v>
      </c>
      <c r="H188" s="19" t="e">
        <f t="shared" si="6"/>
        <v>#REF!</v>
      </c>
      <c r="I188" t="e">
        <f t="shared" si="7"/>
        <v>#REF!</v>
      </c>
      <c r="J188" s="34" t="e">
        <f>#REF!</f>
        <v>#REF!</v>
      </c>
      <c r="K188" s="35" t="e">
        <f>#REF!</f>
        <v>#REF!</v>
      </c>
      <c r="L188" s="34"/>
      <c r="M188" s="36"/>
      <c r="N188" s="36"/>
      <c r="O188" s="36"/>
      <c r="P188" s="36"/>
      <c r="Q188" s="36"/>
      <c r="R188" s="36"/>
      <c r="S188" s="36"/>
      <c r="T188" s="36"/>
      <c r="U188" s="36"/>
      <c r="V188" s="36"/>
      <c r="W188" s="36"/>
      <c r="X188" s="35"/>
    </row>
    <row r="189" spans="4:24" hidden="1" x14ac:dyDescent="0.2">
      <c r="D189" t="s">
        <v>116</v>
      </c>
      <c r="E189">
        <v>3</v>
      </c>
      <c r="F189" t="e">
        <f>#REF!</f>
        <v>#REF!</v>
      </c>
      <c r="H189" s="19" t="e">
        <f t="shared" si="6"/>
        <v>#REF!</v>
      </c>
      <c r="I189" t="e">
        <f t="shared" si="7"/>
        <v>#REF!</v>
      </c>
      <c r="J189" s="34" t="e">
        <f>#REF!</f>
        <v>#REF!</v>
      </c>
      <c r="K189" s="35" t="e">
        <f>#REF!</f>
        <v>#REF!</v>
      </c>
      <c r="L189" s="34"/>
      <c r="M189" s="36"/>
      <c r="N189" s="36"/>
      <c r="O189" s="36"/>
      <c r="P189" s="36"/>
      <c r="Q189" s="36"/>
      <c r="R189" s="36"/>
      <c r="S189" s="36"/>
      <c r="T189" s="36"/>
      <c r="U189" s="36"/>
      <c r="V189" s="36"/>
      <c r="W189" s="36"/>
      <c r="X189" s="35"/>
    </row>
    <row r="190" spans="4:24" hidden="1" x14ac:dyDescent="0.2">
      <c r="D190" t="s">
        <v>116</v>
      </c>
      <c r="E190">
        <v>3</v>
      </c>
      <c r="F190" t="e">
        <f>#REF!</f>
        <v>#REF!</v>
      </c>
      <c r="H190" s="19" t="e">
        <f t="shared" si="6"/>
        <v>#REF!</v>
      </c>
      <c r="I190" t="e">
        <f t="shared" si="7"/>
        <v>#REF!</v>
      </c>
      <c r="J190" s="34" t="e">
        <f>#REF!</f>
        <v>#REF!</v>
      </c>
      <c r="K190" s="35" t="e">
        <f>#REF!</f>
        <v>#REF!</v>
      </c>
      <c r="L190" s="34"/>
      <c r="M190" s="36"/>
      <c r="N190" s="36"/>
      <c r="O190" s="36"/>
      <c r="P190" s="36"/>
      <c r="Q190" s="36"/>
      <c r="R190" s="36"/>
      <c r="S190" s="36"/>
      <c r="T190" s="36"/>
      <c r="U190" s="36"/>
      <c r="V190" s="36"/>
      <c r="W190" s="36"/>
      <c r="X190" s="35"/>
    </row>
    <row r="191" spans="4:24" hidden="1" x14ac:dyDescent="0.2">
      <c r="D191" t="s">
        <v>116</v>
      </c>
      <c r="E191">
        <v>3</v>
      </c>
      <c r="F191" t="e">
        <f>#REF!</f>
        <v>#REF!</v>
      </c>
      <c r="H191" s="19" t="e">
        <f t="shared" si="6"/>
        <v>#REF!</v>
      </c>
      <c r="I191" t="e">
        <f t="shared" si="7"/>
        <v>#REF!</v>
      </c>
      <c r="J191" s="34" t="e">
        <f>#REF!</f>
        <v>#REF!</v>
      </c>
      <c r="K191" s="35" t="e">
        <f>#REF!</f>
        <v>#REF!</v>
      </c>
      <c r="L191" s="34"/>
      <c r="M191" s="36"/>
      <c r="N191" s="36"/>
      <c r="O191" s="36"/>
      <c r="P191" s="36"/>
      <c r="Q191" s="36"/>
      <c r="R191" s="36"/>
      <c r="S191" s="36"/>
      <c r="T191" s="36"/>
      <c r="U191" s="36"/>
      <c r="V191" s="36"/>
      <c r="W191" s="36"/>
      <c r="X191" s="35"/>
    </row>
    <row r="192" spans="4:24" hidden="1" x14ac:dyDescent="0.2">
      <c r="D192" t="s">
        <v>116</v>
      </c>
      <c r="E192">
        <v>3</v>
      </c>
      <c r="F192" t="e">
        <f>#REF!</f>
        <v>#REF!</v>
      </c>
      <c r="H192" s="19" t="e">
        <f t="shared" si="6"/>
        <v>#REF!</v>
      </c>
      <c r="I192" t="e">
        <f t="shared" si="7"/>
        <v>#REF!</v>
      </c>
      <c r="J192" s="34" t="e">
        <f>#REF!</f>
        <v>#REF!</v>
      </c>
      <c r="K192" s="35" t="e">
        <f>#REF!</f>
        <v>#REF!</v>
      </c>
      <c r="L192" s="34"/>
      <c r="M192" s="36"/>
      <c r="N192" s="36"/>
      <c r="O192" s="36"/>
      <c r="P192" s="36"/>
      <c r="Q192" s="36"/>
      <c r="R192" s="36"/>
      <c r="S192" s="36"/>
      <c r="T192" s="36"/>
      <c r="U192" s="36"/>
      <c r="V192" s="36"/>
      <c r="W192" s="36"/>
      <c r="X192" s="35"/>
    </row>
    <row r="193" spans="4:24" hidden="1" x14ac:dyDescent="0.2">
      <c r="D193" t="s">
        <v>116</v>
      </c>
      <c r="E193">
        <v>3</v>
      </c>
      <c r="F193" t="e">
        <f>#REF!</f>
        <v>#REF!</v>
      </c>
      <c r="H193" s="19" t="e">
        <f t="shared" si="6"/>
        <v>#REF!</v>
      </c>
      <c r="I193" t="e">
        <f t="shared" si="7"/>
        <v>#REF!</v>
      </c>
      <c r="J193" s="34" t="e">
        <f>#REF!</f>
        <v>#REF!</v>
      </c>
      <c r="K193" s="35" t="e">
        <f>#REF!</f>
        <v>#REF!</v>
      </c>
      <c r="L193" s="34"/>
      <c r="M193" s="36"/>
      <c r="N193" s="36"/>
      <c r="O193" s="36"/>
      <c r="P193" s="36"/>
      <c r="Q193" s="36"/>
      <c r="R193" s="36"/>
      <c r="S193" s="36"/>
      <c r="T193" s="36"/>
      <c r="U193" s="36"/>
      <c r="V193" s="36"/>
      <c r="W193" s="36"/>
      <c r="X193" s="35"/>
    </row>
    <row r="194" spans="4:24" hidden="1" x14ac:dyDescent="0.2">
      <c r="D194" t="s">
        <v>116</v>
      </c>
      <c r="E194">
        <v>3</v>
      </c>
      <c r="F194" t="e">
        <f>#REF!</f>
        <v>#REF!</v>
      </c>
      <c r="H194" s="19" t="e">
        <f t="shared" ref="H194:H257" si="8">J194/100*F194+2*K194/100*F194</f>
        <v>#REF!</v>
      </c>
      <c r="I194" t="e">
        <f t="shared" si="7"/>
        <v>#REF!</v>
      </c>
      <c r="J194" s="34" t="e">
        <f>#REF!</f>
        <v>#REF!</v>
      </c>
      <c r="K194" s="35" t="e">
        <f>#REF!</f>
        <v>#REF!</v>
      </c>
      <c r="L194" s="34"/>
      <c r="M194" s="36"/>
      <c r="N194" s="36"/>
      <c r="O194" s="36"/>
      <c r="P194" s="36"/>
      <c r="Q194" s="36"/>
      <c r="R194" s="36"/>
      <c r="S194" s="36"/>
      <c r="T194" s="36"/>
      <c r="U194" s="36"/>
      <c r="V194" s="36"/>
      <c r="W194" s="36"/>
      <c r="X194" s="35"/>
    </row>
    <row r="195" spans="4:24" hidden="1" x14ac:dyDescent="0.2">
      <c r="D195" t="s">
        <v>116</v>
      </c>
      <c r="E195">
        <v>3</v>
      </c>
      <c r="F195" t="e">
        <f>#REF!</f>
        <v>#REF!</v>
      </c>
      <c r="H195" s="19" t="e">
        <f t="shared" si="8"/>
        <v>#REF!</v>
      </c>
      <c r="I195" t="e">
        <f t="shared" ref="I195:I258" si="9">ABS(ROUND(J195,0)-J195)+ABS(ROUND(K195,0)-K195)</f>
        <v>#REF!</v>
      </c>
      <c r="J195" s="34" t="e">
        <f>#REF!</f>
        <v>#REF!</v>
      </c>
      <c r="K195" s="35" t="e">
        <f>#REF!</f>
        <v>#REF!</v>
      </c>
      <c r="L195" s="34"/>
      <c r="M195" s="36"/>
      <c r="N195" s="36"/>
      <c r="O195" s="36"/>
      <c r="P195" s="36"/>
      <c r="Q195" s="36"/>
      <c r="R195" s="36"/>
      <c r="S195" s="36"/>
      <c r="T195" s="36"/>
      <c r="U195" s="36"/>
      <c r="V195" s="36"/>
      <c r="W195" s="36"/>
      <c r="X195" s="35"/>
    </row>
    <row r="196" spans="4:24" hidden="1" x14ac:dyDescent="0.2">
      <c r="D196" t="s">
        <v>116</v>
      </c>
      <c r="E196">
        <v>3</v>
      </c>
      <c r="F196" t="e">
        <f>#REF!</f>
        <v>#REF!</v>
      </c>
      <c r="H196" s="19" t="e">
        <f t="shared" si="8"/>
        <v>#REF!</v>
      </c>
      <c r="I196" t="e">
        <f t="shared" si="9"/>
        <v>#REF!</v>
      </c>
      <c r="J196" s="34" t="e">
        <f>#REF!</f>
        <v>#REF!</v>
      </c>
      <c r="K196" s="35" t="e">
        <f>#REF!</f>
        <v>#REF!</v>
      </c>
      <c r="L196" s="34"/>
      <c r="M196" s="36"/>
      <c r="N196" s="36"/>
      <c r="O196" s="36"/>
      <c r="P196" s="36"/>
      <c r="Q196" s="36"/>
      <c r="R196" s="36"/>
      <c r="S196" s="36"/>
      <c r="T196" s="36"/>
      <c r="U196" s="36"/>
      <c r="V196" s="36"/>
      <c r="W196" s="36"/>
      <c r="X196" s="35"/>
    </row>
    <row r="197" spans="4:24" hidden="1" x14ac:dyDescent="0.2">
      <c r="D197" t="s">
        <v>116</v>
      </c>
      <c r="E197">
        <v>3</v>
      </c>
      <c r="F197" t="e">
        <f>#REF!</f>
        <v>#REF!</v>
      </c>
      <c r="H197" s="19" t="e">
        <f t="shared" si="8"/>
        <v>#REF!</v>
      </c>
      <c r="I197" t="e">
        <f t="shared" si="9"/>
        <v>#REF!</v>
      </c>
      <c r="J197" s="34" t="e">
        <f>#REF!</f>
        <v>#REF!</v>
      </c>
      <c r="K197" s="35" t="e">
        <f>#REF!</f>
        <v>#REF!</v>
      </c>
      <c r="L197" s="34"/>
      <c r="M197" s="36"/>
      <c r="N197" s="36"/>
      <c r="O197" s="36"/>
      <c r="P197" s="36"/>
      <c r="Q197" s="36"/>
      <c r="R197" s="36"/>
      <c r="S197" s="36"/>
      <c r="T197" s="36"/>
      <c r="U197" s="36"/>
      <c r="V197" s="36"/>
      <c r="W197" s="36"/>
      <c r="X197" s="35"/>
    </row>
    <row r="198" spans="4:24" hidden="1" x14ac:dyDescent="0.2">
      <c r="D198" t="s">
        <v>116</v>
      </c>
      <c r="E198">
        <v>3</v>
      </c>
      <c r="F198" t="e">
        <f>#REF!</f>
        <v>#REF!</v>
      </c>
      <c r="H198" s="19" t="e">
        <f t="shared" si="8"/>
        <v>#REF!</v>
      </c>
      <c r="I198" t="e">
        <f t="shared" si="9"/>
        <v>#REF!</v>
      </c>
      <c r="J198" s="34" t="e">
        <f>#REF!</f>
        <v>#REF!</v>
      </c>
      <c r="K198" s="35" t="e">
        <f>#REF!</f>
        <v>#REF!</v>
      </c>
      <c r="L198" s="34"/>
      <c r="M198" s="36"/>
      <c r="N198" s="36"/>
      <c r="O198" s="36"/>
      <c r="P198" s="36"/>
      <c r="Q198" s="36"/>
      <c r="R198" s="36"/>
      <c r="S198" s="36"/>
      <c r="T198" s="36"/>
      <c r="U198" s="36"/>
      <c r="V198" s="36"/>
      <c r="W198" s="36"/>
      <c r="X198" s="35"/>
    </row>
    <row r="199" spans="4:24" hidden="1" x14ac:dyDescent="0.2">
      <c r="D199" t="s">
        <v>116</v>
      </c>
      <c r="E199">
        <v>3</v>
      </c>
      <c r="F199" t="e">
        <f>#REF!</f>
        <v>#REF!</v>
      </c>
      <c r="H199" s="19" t="e">
        <f t="shared" si="8"/>
        <v>#REF!</v>
      </c>
      <c r="I199" t="e">
        <f t="shared" si="9"/>
        <v>#REF!</v>
      </c>
      <c r="J199" s="34" t="e">
        <f>#REF!</f>
        <v>#REF!</v>
      </c>
      <c r="K199" s="35" t="e">
        <f>#REF!</f>
        <v>#REF!</v>
      </c>
      <c r="L199" s="34"/>
      <c r="M199" s="36"/>
      <c r="N199" s="36"/>
      <c r="O199" s="36"/>
      <c r="P199" s="36"/>
      <c r="Q199" s="36"/>
      <c r="R199" s="36"/>
      <c r="S199" s="36"/>
      <c r="T199" s="36"/>
      <c r="U199" s="36"/>
      <c r="V199" s="36"/>
      <c r="W199" s="36"/>
      <c r="X199" s="35"/>
    </row>
    <row r="200" spans="4:24" hidden="1" x14ac:dyDescent="0.2">
      <c r="D200" t="s">
        <v>116</v>
      </c>
      <c r="E200">
        <v>3</v>
      </c>
      <c r="F200" t="e">
        <f>#REF!</f>
        <v>#REF!</v>
      </c>
      <c r="H200" s="19" t="e">
        <f t="shared" si="8"/>
        <v>#REF!</v>
      </c>
      <c r="I200" t="e">
        <f t="shared" si="9"/>
        <v>#REF!</v>
      </c>
      <c r="J200" s="34" t="e">
        <f>#REF!</f>
        <v>#REF!</v>
      </c>
      <c r="K200" s="35" t="e">
        <f>#REF!</f>
        <v>#REF!</v>
      </c>
      <c r="L200" s="34"/>
      <c r="M200" s="36"/>
      <c r="N200" s="36"/>
      <c r="O200" s="36"/>
      <c r="P200" s="36"/>
      <c r="Q200" s="36"/>
      <c r="R200" s="36"/>
      <c r="S200" s="36"/>
      <c r="T200" s="36"/>
      <c r="U200" s="36"/>
      <c r="V200" s="36"/>
      <c r="W200" s="36"/>
      <c r="X200" s="35"/>
    </row>
    <row r="201" spans="4:24" hidden="1" x14ac:dyDescent="0.2">
      <c r="D201" t="s">
        <v>116</v>
      </c>
      <c r="E201">
        <v>3</v>
      </c>
      <c r="F201" t="e">
        <f>#REF!</f>
        <v>#REF!</v>
      </c>
      <c r="H201" s="19" t="e">
        <f t="shared" si="8"/>
        <v>#REF!</v>
      </c>
      <c r="I201" t="e">
        <f t="shared" si="9"/>
        <v>#REF!</v>
      </c>
      <c r="J201" s="34" t="e">
        <f>#REF!</f>
        <v>#REF!</v>
      </c>
      <c r="K201" s="35" t="e">
        <f>#REF!</f>
        <v>#REF!</v>
      </c>
      <c r="L201" s="34"/>
      <c r="M201" s="36"/>
      <c r="N201" s="36"/>
      <c r="O201" s="36"/>
      <c r="P201" s="36"/>
      <c r="Q201" s="36"/>
      <c r="R201" s="36"/>
      <c r="S201" s="36"/>
      <c r="T201" s="36"/>
      <c r="U201" s="36"/>
      <c r="V201" s="36"/>
      <c r="W201" s="36"/>
      <c r="X201" s="35"/>
    </row>
    <row r="202" spans="4:24" hidden="1" x14ac:dyDescent="0.2">
      <c r="D202" t="s">
        <v>116</v>
      </c>
      <c r="E202">
        <v>3</v>
      </c>
      <c r="F202" t="e">
        <f>#REF!</f>
        <v>#REF!</v>
      </c>
      <c r="H202" s="19" t="e">
        <f t="shared" si="8"/>
        <v>#REF!</v>
      </c>
      <c r="I202" t="e">
        <f t="shared" si="9"/>
        <v>#REF!</v>
      </c>
      <c r="J202" s="34" t="e">
        <f>#REF!</f>
        <v>#REF!</v>
      </c>
      <c r="K202" s="35" t="e">
        <f>#REF!</f>
        <v>#REF!</v>
      </c>
      <c r="L202" s="34"/>
      <c r="M202" s="36"/>
      <c r="N202" s="36"/>
      <c r="O202" s="36"/>
      <c r="P202" s="36"/>
      <c r="Q202" s="36"/>
      <c r="R202" s="36"/>
      <c r="S202" s="36"/>
      <c r="T202" s="36"/>
      <c r="U202" s="36"/>
      <c r="V202" s="36"/>
      <c r="W202" s="36"/>
      <c r="X202" s="35"/>
    </row>
    <row r="203" spans="4:24" hidden="1" x14ac:dyDescent="0.2">
      <c r="D203" t="s">
        <v>116</v>
      </c>
      <c r="E203">
        <v>3</v>
      </c>
      <c r="F203" t="e">
        <f>#REF!</f>
        <v>#REF!</v>
      </c>
      <c r="H203" s="19" t="e">
        <f t="shared" si="8"/>
        <v>#REF!</v>
      </c>
      <c r="I203" t="e">
        <f t="shared" si="9"/>
        <v>#REF!</v>
      </c>
      <c r="J203" s="34" t="e">
        <f>#REF!</f>
        <v>#REF!</v>
      </c>
      <c r="K203" s="35" t="e">
        <f>#REF!</f>
        <v>#REF!</v>
      </c>
      <c r="L203" s="34"/>
      <c r="M203" s="36"/>
      <c r="N203" s="36"/>
      <c r="O203" s="36"/>
      <c r="P203" s="36"/>
      <c r="Q203" s="36"/>
      <c r="R203" s="36"/>
      <c r="S203" s="36"/>
      <c r="T203" s="36"/>
      <c r="U203" s="36"/>
      <c r="V203" s="36"/>
      <c r="W203" s="36"/>
      <c r="X203" s="35"/>
    </row>
    <row r="204" spans="4:24" hidden="1" x14ac:dyDescent="0.2">
      <c r="D204" t="s">
        <v>116</v>
      </c>
      <c r="E204">
        <v>3</v>
      </c>
      <c r="F204" t="e">
        <f>#REF!</f>
        <v>#REF!</v>
      </c>
      <c r="H204" s="19" t="e">
        <f t="shared" si="8"/>
        <v>#REF!</v>
      </c>
      <c r="I204" t="e">
        <f t="shared" si="9"/>
        <v>#REF!</v>
      </c>
      <c r="J204" s="34" t="e">
        <f>#REF!</f>
        <v>#REF!</v>
      </c>
      <c r="K204" s="35" t="e">
        <f>#REF!</f>
        <v>#REF!</v>
      </c>
      <c r="L204" s="34"/>
      <c r="M204" s="36"/>
      <c r="N204" s="36"/>
      <c r="O204" s="36"/>
      <c r="P204" s="36"/>
      <c r="Q204" s="36"/>
      <c r="R204" s="36"/>
      <c r="S204" s="36"/>
      <c r="T204" s="36"/>
      <c r="U204" s="36"/>
      <c r="V204" s="36"/>
      <c r="W204" s="36"/>
      <c r="X204" s="35"/>
    </row>
    <row r="205" spans="4:24" hidden="1" x14ac:dyDescent="0.2">
      <c r="D205" t="s">
        <v>116</v>
      </c>
      <c r="E205">
        <v>3</v>
      </c>
      <c r="F205" t="e">
        <f>#REF!</f>
        <v>#REF!</v>
      </c>
      <c r="H205" s="19" t="e">
        <f t="shared" si="8"/>
        <v>#REF!</v>
      </c>
      <c r="I205" t="e">
        <f t="shared" si="9"/>
        <v>#REF!</v>
      </c>
      <c r="J205" s="34" t="e">
        <f>#REF!</f>
        <v>#REF!</v>
      </c>
      <c r="K205" s="35" t="e">
        <f>#REF!</f>
        <v>#REF!</v>
      </c>
      <c r="L205" s="34"/>
      <c r="M205" s="36"/>
      <c r="N205" s="36"/>
      <c r="O205" s="36"/>
      <c r="P205" s="36"/>
      <c r="Q205" s="36"/>
      <c r="R205" s="36"/>
      <c r="S205" s="36"/>
      <c r="T205" s="36"/>
      <c r="U205" s="36"/>
      <c r="V205" s="36"/>
      <c r="W205" s="36"/>
      <c r="X205" s="35"/>
    </row>
    <row r="206" spans="4:24" hidden="1" x14ac:dyDescent="0.2">
      <c r="D206" t="s">
        <v>116</v>
      </c>
      <c r="E206">
        <v>3</v>
      </c>
      <c r="F206" t="e">
        <f>#REF!</f>
        <v>#REF!</v>
      </c>
      <c r="H206" s="19" t="e">
        <f t="shared" si="8"/>
        <v>#REF!</v>
      </c>
      <c r="I206" t="e">
        <f t="shared" si="9"/>
        <v>#REF!</v>
      </c>
      <c r="J206" s="34" t="e">
        <f>#REF!</f>
        <v>#REF!</v>
      </c>
      <c r="K206" s="35" t="e">
        <f>#REF!</f>
        <v>#REF!</v>
      </c>
      <c r="L206" s="34"/>
      <c r="M206" s="36"/>
      <c r="N206" s="36"/>
      <c r="O206" s="36"/>
      <c r="P206" s="36"/>
      <c r="Q206" s="36"/>
      <c r="R206" s="36"/>
      <c r="S206" s="36"/>
      <c r="T206" s="36"/>
      <c r="U206" s="36"/>
      <c r="V206" s="36"/>
      <c r="W206" s="36"/>
      <c r="X206" s="35"/>
    </row>
    <row r="207" spans="4:24" hidden="1" x14ac:dyDescent="0.2">
      <c r="D207" t="s">
        <v>116</v>
      </c>
      <c r="E207">
        <v>3</v>
      </c>
      <c r="F207" t="e">
        <f>#REF!</f>
        <v>#REF!</v>
      </c>
      <c r="H207" s="19" t="e">
        <f t="shared" si="8"/>
        <v>#REF!</v>
      </c>
      <c r="I207" t="e">
        <f t="shared" si="9"/>
        <v>#REF!</v>
      </c>
      <c r="J207" s="34" t="e">
        <f>#REF!</f>
        <v>#REF!</v>
      </c>
      <c r="K207" s="35" t="e">
        <f>#REF!</f>
        <v>#REF!</v>
      </c>
      <c r="L207" s="34"/>
      <c r="M207" s="36"/>
      <c r="N207" s="36"/>
      <c r="O207" s="36"/>
      <c r="P207" s="36"/>
      <c r="Q207" s="36"/>
      <c r="R207" s="36"/>
      <c r="S207" s="36"/>
      <c r="T207" s="36"/>
      <c r="U207" s="36"/>
      <c r="V207" s="36"/>
      <c r="W207" s="36"/>
      <c r="X207" s="35"/>
    </row>
    <row r="208" spans="4:24" hidden="1" x14ac:dyDescent="0.2">
      <c r="D208" t="s">
        <v>116</v>
      </c>
      <c r="E208">
        <v>3</v>
      </c>
      <c r="F208" t="e">
        <f>#REF!</f>
        <v>#REF!</v>
      </c>
      <c r="H208" s="19" t="e">
        <f t="shared" si="8"/>
        <v>#REF!</v>
      </c>
      <c r="I208" t="e">
        <f t="shared" si="9"/>
        <v>#REF!</v>
      </c>
      <c r="J208" s="34" t="e">
        <f>#REF!</f>
        <v>#REF!</v>
      </c>
      <c r="K208" s="35" t="e">
        <f>#REF!</f>
        <v>#REF!</v>
      </c>
      <c r="L208" s="34"/>
      <c r="M208" s="36"/>
      <c r="N208" s="36"/>
      <c r="O208" s="36"/>
      <c r="P208" s="36"/>
      <c r="Q208" s="36"/>
      <c r="R208" s="36"/>
      <c r="S208" s="36"/>
      <c r="T208" s="36"/>
      <c r="U208" s="36"/>
      <c r="V208" s="36"/>
      <c r="W208" s="36"/>
      <c r="X208" s="35"/>
    </row>
    <row r="209" spans="4:24" hidden="1" x14ac:dyDescent="0.2">
      <c r="D209" t="s">
        <v>116</v>
      </c>
      <c r="E209">
        <v>3</v>
      </c>
      <c r="F209" t="e">
        <f>#REF!</f>
        <v>#REF!</v>
      </c>
      <c r="H209" s="19" t="e">
        <f t="shared" si="8"/>
        <v>#REF!</v>
      </c>
      <c r="I209" t="e">
        <f t="shared" si="9"/>
        <v>#REF!</v>
      </c>
      <c r="J209" s="34" t="e">
        <f>#REF!</f>
        <v>#REF!</v>
      </c>
      <c r="K209" s="35" t="e">
        <f>#REF!</f>
        <v>#REF!</v>
      </c>
      <c r="L209" s="34"/>
      <c r="M209" s="36"/>
      <c r="N209" s="36"/>
      <c r="O209" s="36"/>
      <c r="P209" s="36"/>
      <c r="Q209" s="36"/>
      <c r="R209" s="36"/>
      <c r="S209" s="36"/>
      <c r="T209" s="36"/>
      <c r="U209" s="36"/>
      <c r="V209" s="36"/>
      <c r="W209" s="36"/>
      <c r="X209" s="35"/>
    </row>
    <row r="210" spans="4:24" hidden="1" x14ac:dyDescent="0.2">
      <c r="D210" t="s">
        <v>116</v>
      </c>
      <c r="E210">
        <v>3</v>
      </c>
      <c r="F210" t="e">
        <f>#REF!</f>
        <v>#REF!</v>
      </c>
      <c r="H210" s="19" t="e">
        <f t="shared" si="8"/>
        <v>#REF!</v>
      </c>
      <c r="I210" t="e">
        <f t="shared" si="9"/>
        <v>#REF!</v>
      </c>
      <c r="J210" s="34" t="e">
        <f>#REF!</f>
        <v>#REF!</v>
      </c>
      <c r="K210" s="35" t="e">
        <f>#REF!</f>
        <v>#REF!</v>
      </c>
      <c r="L210" s="34"/>
      <c r="M210" s="36"/>
      <c r="N210" s="36"/>
      <c r="O210" s="36"/>
      <c r="P210" s="36"/>
      <c r="Q210" s="36"/>
      <c r="R210" s="36"/>
      <c r="S210" s="36"/>
      <c r="T210" s="36"/>
      <c r="U210" s="36"/>
      <c r="V210" s="36"/>
      <c r="W210" s="36"/>
      <c r="X210" s="35"/>
    </row>
    <row r="211" spans="4:24" hidden="1" x14ac:dyDescent="0.2">
      <c r="D211" t="s">
        <v>116</v>
      </c>
      <c r="E211">
        <v>3</v>
      </c>
      <c r="F211" t="e">
        <f>#REF!</f>
        <v>#REF!</v>
      </c>
      <c r="H211" s="19" t="e">
        <f t="shared" si="8"/>
        <v>#REF!</v>
      </c>
      <c r="I211" t="e">
        <f t="shared" si="9"/>
        <v>#REF!</v>
      </c>
      <c r="J211" s="34" t="e">
        <f>#REF!</f>
        <v>#REF!</v>
      </c>
      <c r="K211" s="35" t="e">
        <f>#REF!</f>
        <v>#REF!</v>
      </c>
      <c r="L211" s="34"/>
      <c r="M211" s="36"/>
      <c r="N211" s="36"/>
      <c r="O211" s="36"/>
      <c r="P211" s="36"/>
      <c r="Q211" s="36"/>
      <c r="R211" s="36"/>
      <c r="S211" s="36"/>
      <c r="T211" s="36"/>
      <c r="U211" s="36"/>
      <c r="V211" s="36"/>
      <c r="W211" s="36"/>
      <c r="X211" s="35"/>
    </row>
    <row r="212" spans="4:24" hidden="1" x14ac:dyDescent="0.2">
      <c r="D212" t="s">
        <v>116</v>
      </c>
      <c r="E212">
        <v>3</v>
      </c>
      <c r="F212" t="e">
        <f>#REF!</f>
        <v>#REF!</v>
      </c>
      <c r="H212" s="19" t="e">
        <f t="shared" si="8"/>
        <v>#REF!</v>
      </c>
      <c r="I212" t="e">
        <f t="shared" si="9"/>
        <v>#REF!</v>
      </c>
      <c r="J212" s="34" t="e">
        <f>#REF!</f>
        <v>#REF!</v>
      </c>
      <c r="K212" s="35" t="e">
        <f>#REF!</f>
        <v>#REF!</v>
      </c>
      <c r="L212" s="34"/>
      <c r="M212" s="36"/>
      <c r="N212" s="36"/>
      <c r="O212" s="36"/>
      <c r="P212" s="36"/>
      <c r="Q212" s="36"/>
      <c r="R212" s="36"/>
      <c r="S212" s="36"/>
      <c r="T212" s="36"/>
      <c r="U212" s="36"/>
      <c r="V212" s="36"/>
      <c r="W212" s="36"/>
      <c r="X212" s="35"/>
    </row>
    <row r="213" spans="4:24" hidden="1" x14ac:dyDescent="0.2">
      <c r="D213" t="s">
        <v>116</v>
      </c>
      <c r="E213">
        <v>3</v>
      </c>
      <c r="F213" t="e">
        <f>#REF!</f>
        <v>#REF!</v>
      </c>
      <c r="H213" s="19" t="e">
        <f t="shared" si="8"/>
        <v>#REF!</v>
      </c>
      <c r="I213" t="e">
        <f t="shared" si="9"/>
        <v>#REF!</v>
      </c>
      <c r="J213" s="34" t="e">
        <f>#REF!</f>
        <v>#REF!</v>
      </c>
      <c r="K213" s="35" t="e">
        <f>#REF!</f>
        <v>#REF!</v>
      </c>
      <c r="L213" s="34"/>
      <c r="M213" s="36"/>
      <c r="N213" s="36"/>
      <c r="O213" s="36"/>
      <c r="P213" s="36"/>
      <c r="Q213" s="36"/>
      <c r="R213" s="36"/>
      <c r="S213" s="36"/>
      <c r="T213" s="36"/>
      <c r="U213" s="36"/>
      <c r="V213" s="36"/>
      <c r="W213" s="36"/>
      <c r="X213" s="35"/>
    </row>
    <row r="214" spans="4:24" hidden="1" x14ac:dyDescent="0.2">
      <c r="D214" t="s">
        <v>116</v>
      </c>
      <c r="E214">
        <v>3</v>
      </c>
      <c r="F214" t="e">
        <f>#REF!</f>
        <v>#REF!</v>
      </c>
      <c r="H214" s="19" t="e">
        <f t="shared" si="8"/>
        <v>#REF!</v>
      </c>
      <c r="I214" t="e">
        <f t="shared" si="9"/>
        <v>#REF!</v>
      </c>
      <c r="J214" s="34" t="e">
        <f>#REF!</f>
        <v>#REF!</v>
      </c>
      <c r="K214" s="35" t="e">
        <f>#REF!</f>
        <v>#REF!</v>
      </c>
      <c r="L214" s="34"/>
      <c r="M214" s="36"/>
      <c r="N214" s="36"/>
      <c r="O214" s="36"/>
      <c r="P214" s="36"/>
      <c r="Q214" s="36"/>
      <c r="R214" s="36"/>
      <c r="S214" s="36"/>
      <c r="T214" s="36"/>
      <c r="U214" s="36"/>
      <c r="V214" s="36"/>
      <c r="W214" s="36"/>
      <c r="X214" s="35"/>
    </row>
    <row r="215" spans="4:24" hidden="1" x14ac:dyDescent="0.2">
      <c r="D215" t="s">
        <v>116</v>
      </c>
      <c r="E215">
        <v>3</v>
      </c>
      <c r="F215" t="e">
        <f>#REF!</f>
        <v>#REF!</v>
      </c>
      <c r="H215" s="19" t="e">
        <f t="shared" si="8"/>
        <v>#REF!</v>
      </c>
      <c r="I215" t="e">
        <f t="shared" si="9"/>
        <v>#REF!</v>
      </c>
      <c r="J215" s="34" t="e">
        <f>#REF!</f>
        <v>#REF!</v>
      </c>
      <c r="K215" s="35" t="e">
        <f>#REF!</f>
        <v>#REF!</v>
      </c>
      <c r="L215" s="34"/>
      <c r="M215" s="36"/>
      <c r="N215" s="36"/>
      <c r="O215" s="36"/>
      <c r="P215" s="36"/>
      <c r="Q215" s="36"/>
      <c r="R215" s="36"/>
      <c r="S215" s="36"/>
      <c r="T215" s="36"/>
      <c r="U215" s="36"/>
      <c r="V215" s="36"/>
      <c r="W215" s="36"/>
      <c r="X215" s="35"/>
    </row>
    <row r="216" spans="4:24" hidden="1" x14ac:dyDescent="0.2">
      <c r="D216" t="s">
        <v>116</v>
      </c>
      <c r="E216">
        <v>3</v>
      </c>
      <c r="F216" t="e">
        <f>#REF!</f>
        <v>#REF!</v>
      </c>
      <c r="H216" s="19" t="e">
        <f t="shared" si="8"/>
        <v>#REF!</v>
      </c>
      <c r="I216" t="e">
        <f t="shared" si="9"/>
        <v>#REF!</v>
      </c>
      <c r="J216" s="34" t="e">
        <f>#REF!</f>
        <v>#REF!</v>
      </c>
      <c r="K216" s="35" t="e">
        <f>#REF!</f>
        <v>#REF!</v>
      </c>
      <c r="L216" s="34"/>
      <c r="M216" s="36"/>
      <c r="N216" s="36"/>
      <c r="O216" s="36"/>
      <c r="P216" s="36"/>
      <c r="Q216" s="36"/>
      <c r="R216" s="36"/>
      <c r="S216" s="36"/>
      <c r="T216" s="36"/>
      <c r="U216" s="36"/>
      <c r="V216" s="36"/>
      <c r="W216" s="36"/>
      <c r="X216" s="35"/>
    </row>
    <row r="217" spans="4:24" hidden="1" x14ac:dyDescent="0.2">
      <c r="D217" t="s">
        <v>116</v>
      </c>
      <c r="E217">
        <v>3</v>
      </c>
      <c r="F217" t="e">
        <f>#REF!</f>
        <v>#REF!</v>
      </c>
      <c r="H217" s="19" t="e">
        <f t="shared" si="8"/>
        <v>#REF!</v>
      </c>
      <c r="I217" t="e">
        <f t="shared" si="9"/>
        <v>#REF!</v>
      </c>
      <c r="J217" s="34" t="e">
        <f>#REF!</f>
        <v>#REF!</v>
      </c>
      <c r="K217" s="35" t="e">
        <f>#REF!</f>
        <v>#REF!</v>
      </c>
      <c r="L217" s="34"/>
      <c r="M217" s="36"/>
      <c r="N217" s="36"/>
      <c r="O217" s="36"/>
      <c r="P217" s="36"/>
      <c r="Q217" s="36"/>
      <c r="R217" s="36"/>
      <c r="S217" s="36"/>
      <c r="T217" s="36"/>
      <c r="U217" s="36"/>
      <c r="V217" s="36"/>
      <c r="W217" s="36"/>
      <c r="X217" s="35"/>
    </row>
    <row r="218" spans="4:24" hidden="1" x14ac:dyDescent="0.2">
      <c r="D218" t="s">
        <v>116</v>
      </c>
      <c r="E218">
        <v>3</v>
      </c>
      <c r="F218" t="e">
        <f>#REF!</f>
        <v>#REF!</v>
      </c>
      <c r="H218" s="19" t="e">
        <f t="shared" si="8"/>
        <v>#REF!</v>
      </c>
      <c r="I218" t="e">
        <f t="shared" si="9"/>
        <v>#REF!</v>
      </c>
      <c r="J218" s="34" t="e">
        <f>#REF!</f>
        <v>#REF!</v>
      </c>
      <c r="K218" s="35" t="e">
        <f>#REF!</f>
        <v>#REF!</v>
      </c>
      <c r="L218" s="34"/>
      <c r="M218" s="36"/>
      <c r="N218" s="36"/>
      <c r="O218" s="36"/>
      <c r="P218" s="36"/>
      <c r="Q218" s="36"/>
      <c r="R218" s="36"/>
      <c r="S218" s="36"/>
      <c r="T218" s="36"/>
      <c r="U218" s="36"/>
      <c r="V218" s="36"/>
      <c r="W218" s="36"/>
      <c r="X218" s="35"/>
    </row>
    <row r="219" spans="4:24" hidden="1" x14ac:dyDescent="0.2">
      <c r="D219" t="s">
        <v>116</v>
      </c>
      <c r="E219">
        <v>3</v>
      </c>
      <c r="F219" t="e">
        <f>#REF!</f>
        <v>#REF!</v>
      </c>
      <c r="H219" s="19" t="e">
        <f t="shared" si="8"/>
        <v>#REF!</v>
      </c>
      <c r="I219" t="e">
        <f t="shared" si="9"/>
        <v>#REF!</v>
      </c>
      <c r="J219" s="34" t="e">
        <f>#REF!</f>
        <v>#REF!</v>
      </c>
      <c r="K219" s="35" t="e">
        <f>#REF!</f>
        <v>#REF!</v>
      </c>
      <c r="L219" s="34"/>
      <c r="M219" s="36"/>
      <c r="N219" s="36"/>
      <c r="O219" s="36"/>
      <c r="P219" s="36"/>
      <c r="Q219" s="36"/>
      <c r="R219" s="36"/>
      <c r="S219" s="36"/>
      <c r="T219" s="36"/>
      <c r="U219" s="36"/>
      <c r="V219" s="36"/>
      <c r="W219" s="36"/>
      <c r="X219" s="35"/>
    </row>
    <row r="220" spans="4:24" hidden="1" x14ac:dyDescent="0.2">
      <c r="D220" t="s">
        <v>116</v>
      </c>
      <c r="E220">
        <v>3</v>
      </c>
      <c r="F220" t="e">
        <f>#REF!</f>
        <v>#REF!</v>
      </c>
      <c r="H220" s="19" t="e">
        <f t="shared" si="8"/>
        <v>#REF!</v>
      </c>
      <c r="I220" t="e">
        <f t="shared" si="9"/>
        <v>#REF!</v>
      </c>
      <c r="J220" s="34" t="e">
        <f>#REF!</f>
        <v>#REF!</v>
      </c>
      <c r="K220" s="35" t="e">
        <f>#REF!</f>
        <v>#REF!</v>
      </c>
      <c r="L220" s="34"/>
      <c r="M220" s="36"/>
      <c r="N220" s="36"/>
      <c r="O220" s="36"/>
      <c r="P220" s="36"/>
      <c r="Q220" s="36"/>
      <c r="R220" s="36"/>
      <c r="S220" s="36"/>
      <c r="T220" s="36"/>
      <c r="U220" s="36"/>
      <c r="V220" s="36"/>
      <c r="W220" s="36"/>
      <c r="X220" s="35"/>
    </row>
    <row r="221" spans="4:24" hidden="1" x14ac:dyDescent="0.2">
      <c r="D221" t="s">
        <v>116</v>
      </c>
      <c r="E221">
        <v>3</v>
      </c>
      <c r="F221" t="e">
        <f>#REF!</f>
        <v>#REF!</v>
      </c>
      <c r="H221" s="19" t="e">
        <f t="shared" si="8"/>
        <v>#REF!</v>
      </c>
      <c r="I221" t="e">
        <f t="shared" si="9"/>
        <v>#REF!</v>
      </c>
      <c r="J221" s="34" t="e">
        <f>#REF!</f>
        <v>#REF!</v>
      </c>
      <c r="K221" s="35" t="e">
        <f>#REF!</f>
        <v>#REF!</v>
      </c>
      <c r="L221" s="34"/>
      <c r="M221" s="36"/>
      <c r="N221" s="36"/>
      <c r="O221" s="36"/>
      <c r="P221" s="36"/>
      <c r="Q221" s="36"/>
      <c r="R221" s="36"/>
      <c r="S221" s="36"/>
      <c r="T221" s="36"/>
      <c r="U221" s="36"/>
      <c r="V221" s="36"/>
      <c r="W221" s="36"/>
      <c r="X221" s="35"/>
    </row>
    <row r="222" spans="4:24" hidden="1" x14ac:dyDescent="0.2">
      <c r="D222" t="s">
        <v>116</v>
      </c>
      <c r="E222">
        <v>3</v>
      </c>
      <c r="F222" t="e">
        <f>#REF!</f>
        <v>#REF!</v>
      </c>
      <c r="H222" s="19" t="e">
        <f t="shared" si="8"/>
        <v>#REF!</v>
      </c>
      <c r="I222" t="e">
        <f t="shared" si="9"/>
        <v>#REF!</v>
      </c>
      <c r="J222" s="34" t="e">
        <f>#REF!</f>
        <v>#REF!</v>
      </c>
      <c r="K222" s="35" t="e">
        <f>#REF!</f>
        <v>#REF!</v>
      </c>
      <c r="L222" s="34"/>
      <c r="M222" s="36"/>
      <c r="N222" s="36"/>
      <c r="O222" s="36"/>
      <c r="P222" s="36"/>
      <c r="Q222" s="36"/>
      <c r="R222" s="36"/>
      <c r="S222" s="36"/>
      <c r="T222" s="36"/>
      <c r="U222" s="36"/>
      <c r="V222" s="36"/>
      <c r="W222" s="36"/>
      <c r="X222" s="35"/>
    </row>
    <row r="223" spans="4:24" hidden="1" x14ac:dyDescent="0.2">
      <c r="D223" t="s">
        <v>116</v>
      </c>
      <c r="E223">
        <v>3</v>
      </c>
      <c r="F223" t="e">
        <f>#REF!</f>
        <v>#REF!</v>
      </c>
      <c r="H223" s="19" t="e">
        <f t="shared" si="8"/>
        <v>#REF!</v>
      </c>
      <c r="I223" t="e">
        <f t="shared" si="9"/>
        <v>#REF!</v>
      </c>
      <c r="J223" s="34" t="e">
        <f>#REF!</f>
        <v>#REF!</v>
      </c>
      <c r="K223" s="35" t="e">
        <f>#REF!</f>
        <v>#REF!</v>
      </c>
      <c r="L223" s="34"/>
      <c r="M223" s="36"/>
      <c r="N223" s="36"/>
      <c r="O223" s="36"/>
      <c r="P223" s="36"/>
      <c r="Q223" s="36"/>
      <c r="R223" s="36"/>
      <c r="S223" s="36"/>
      <c r="T223" s="36"/>
      <c r="U223" s="36"/>
      <c r="V223" s="36"/>
      <c r="W223" s="36"/>
      <c r="X223" s="35"/>
    </row>
    <row r="224" spans="4:24" hidden="1" x14ac:dyDescent="0.2">
      <c r="D224" t="s">
        <v>116</v>
      </c>
      <c r="E224">
        <v>3</v>
      </c>
      <c r="F224" t="e">
        <f>#REF!</f>
        <v>#REF!</v>
      </c>
      <c r="H224" s="19" t="e">
        <f t="shared" si="8"/>
        <v>#REF!</v>
      </c>
      <c r="I224" t="e">
        <f t="shared" si="9"/>
        <v>#REF!</v>
      </c>
      <c r="J224" s="34" t="e">
        <f>#REF!</f>
        <v>#REF!</v>
      </c>
      <c r="K224" s="35" t="e">
        <f>#REF!</f>
        <v>#REF!</v>
      </c>
      <c r="L224" s="34"/>
      <c r="M224" s="36"/>
      <c r="N224" s="36"/>
      <c r="O224" s="36"/>
      <c r="P224" s="36"/>
      <c r="Q224" s="36"/>
      <c r="R224" s="36"/>
      <c r="S224" s="36"/>
      <c r="T224" s="36"/>
      <c r="U224" s="36"/>
      <c r="V224" s="36"/>
      <c r="W224" s="36"/>
      <c r="X224" s="35"/>
    </row>
    <row r="225" spans="4:24" hidden="1" x14ac:dyDescent="0.2">
      <c r="D225" t="s">
        <v>116</v>
      </c>
      <c r="E225">
        <v>3</v>
      </c>
      <c r="F225" t="e">
        <f>#REF!</f>
        <v>#REF!</v>
      </c>
      <c r="H225" s="19" t="e">
        <f t="shared" si="8"/>
        <v>#REF!</v>
      </c>
      <c r="I225" t="e">
        <f t="shared" si="9"/>
        <v>#REF!</v>
      </c>
      <c r="J225" s="34" t="e">
        <f>#REF!</f>
        <v>#REF!</v>
      </c>
      <c r="K225" s="35" t="e">
        <f>#REF!</f>
        <v>#REF!</v>
      </c>
      <c r="L225" s="34"/>
      <c r="M225" s="36"/>
      <c r="N225" s="36"/>
      <c r="O225" s="36"/>
      <c r="P225" s="36"/>
      <c r="Q225" s="36"/>
      <c r="R225" s="36"/>
      <c r="S225" s="36"/>
      <c r="T225" s="36"/>
      <c r="U225" s="36"/>
      <c r="V225" s="36"/>
      <c r="W225" s="36"/>
      <c r="X225" s="35"/>
    </row>
    <row r="226" spans="4:24" hidden="1" x14ac:dyDescent="0.2">
      <c r="D226" t="s">
        <v>116</v>
      </c>
      <c r="E226">
        <v>3</v>
      </c>
      <c r="F226" t="e">
        <f>#REF!</f>
        <v>#REF!</v>
      </c>
      <c r="H226" s="19" t="e">
        <f t="shared" si="8"/>
        <v>#REF!</v>
      </c>
      <c r="I226" t="e">
        <f t="shared" si="9"/>
        <v>#REF!</v>
      </c>
      <c r="J226" s="34" t="e">
        <f>#REF!</f>
        <v>#REF!</v>
      </c>
      <c r="K226" s="35" t="e">
        <f>#REF!</f>
        <v>#REF!</v>
      </c>
      <c r="L226" s="34"/>
      <c r="M226" s="36"/>
      <c r="N226" s="36"/>
      <c r="O226" s="36"/>
      <c r="P226" s="36"/>
      <c r="Q226" s="36"/>
      <c r="R226" s="36"/>
      <c r="S226" s="36"/>
      <c r="T226" s="36"/>
      <c r="U226" s="36"/>
      <c r="V226" s="36"/>
      <c r="W226" s="36"/>
      <c r="X226" s="35"/>
    </row>
    <row r="227" spans="4:24" hidden="1" x14ac:dyDescent="0.2">
      <c r="D227" t="s">
        <v>116</v>
      </c>
      <c r="E227">
        <v>3</v>
      </c>
      <c r="F227" t="e">
        <f>#REF!</f>
        <v>#REF!</v>
      </c>
      <c r="H227" s="19" t="e">
        <f t="shared" si="8"/>
        <v>#REF!</v>
      </c>
      <c r="I227" t="e">
        <f t="shared" si="9"/>
        <v>#REF!</v>
      </c>
      <c r="J227" s="34" t="e">
        <f>#REF!</f>
        <v>#REF!</v>
      </c>
      <c r="K227" s="35" t="e">
        <f>#REF!</f>
        <v>#REF!</v>
      </c>
      <c r="L227" s="34"/>
      <c r="M227" s="36"/>
      <c r="N227" s="36"/>
      <c r="O227" s="36"/>
      <c r="P227" s="36"/>
      <c r="Q227" s="36"/>
      <c r="R227" s="36"/>
      <c r="S227" s="36"/>
      <c r="T227" s="36"/>
      <c r="U227" s="36"/>
      <c r="V227" s="36"/>
      <c r="W227" s="36"/>
      <c r="X227" s="35"/>
    </row>
    <row r="228" spans="4:24" hidden="1" x14ac:dyDescent="0.2">
      <c r="D228" t="s">
        <v>116</v>
      </c>
      <c r="E228">
        <v>3</v>
      </c>
      <c r="F228" t="e">
        <f>#REF!</f>
        <v>#REF!</v>
      </c>
      <c r="H228" s="19" t="e">
        <f t="shared" si="8"/>
        <v>#REF!</v>
      </c>
      <c r="I228" t="e">
        <f t="shared" si="9"/>
        <v>#REF!</v>
      </c>
      <c r="J228" s="34" t="e">
        <f>#REF!</f>
        <v>#REF!</v>
      </c>
      <c r="K228" s="35" t="e">
        <f>#REF!</f>
        <v>#REF!</v>
      </c>
      <c r="L228" s="34"/>
      <c r="M228" s="36"/>
      <c r="N228" s="36"/>
      <c r="O228" s="36"/>
      <c r="P228" s="36"/>
      <c r="Q228" s="36"/>
      <c r="R228" s="36"/>
      <c r="S228" s="36"/>
      <c r="T228" s="36"/>
      <c r="U228" s="36"/>
      <c r="V228" s="36"/>
      <c r="W228" s="36"/>
      <c r="X228" s="35"/>
    </row>
    <row r="229" spans="4:24" hidden="1" x14ac:dyDescent="0.2">
      <c r="D229" t="s">
        <v>116</v>
      </c>
      <c r="E229">
        <v>3</v>
      </c>
      <c r="F229" t="e">
        <f>#REF!</f>
        <v>#REF!</v>
      </c>
      <c r="H229" s="19" t="e">
        <f t="shared" si="8"/>
        <v>#REF!</v>
      </c>
      <c r="I229" t="e">
        <f t="shared" si="9"/>
        <v>#REF!</v>
      </c>
      <c r="J229" s="34" t="e">
        <f>#REF!</f>
        <v>#REF!</v>
      </c>
      <c r="K229" s="35" t="e">
        <f>#REF!</f>
        <v>#REF!</v>
      </c>
      <c r="L229" s="34"/>
      <c r="M229" s="36"/>
      <c r="N229" s="36"/>
      <c r="O229" s="36"/>
      <c r="P229" s="36"/>
      <c r="Q229" s="36"/>
      <c r="R229" s="36"/>
      <c r="S229" s="36"/>
      <c r="T229" s="36"/>
      <c r="U229" s="36"/>
      <c r="V229" s="36"/>
      <c r="W229" s="36"/>
      <c r="X229" s="35"/>
    </row>
    <row r="230" spans="4:24" hidden="1" x14ac:dyDescent="0.2">
      <c r="D230" t="s">
        <v>116</v>
      </c>
      <c r="E230">
        <v>3</v>
      </c>
      <c r="F230" t="e">
        <f>#REF!</f>
        <v>#REF!</v>
      </c>
      <c r="H230" s="19" t="e">
        <f t="shared" si="8"/>
        <v>#REF!</v>
      </c>
      <c r="I230" t="e">
        <f t="shared" si="9"/>
        <v>#REF!</v>
      </c>
      <c r="J230" s="34" t="e">
        <f>#REF!</f>
        <v>#REF!</v>
      </c>
      <c r="K230" s="35" t="e">
        <f>#REF!</f>
        <v>#REF!</v>
      </c>
      <c r="L230" s="34"/>
      <c r="M230" s="36"/>
      <c r="N230" s="36"/>
      <c r="O230" s="36"/>
      <c r="P230" s="36"/>
      <c r="Q230" s="36"/>
      <c r="R230" s="36"/>
      <c r="S230" s="36"/>
      <c r="T230" s="36"/>
      <c r="U230" s="36"/>
      <c r="V230" s="36"/>
      <c r="W230" s="36"/>
      <c r="X230" s="35"/>
    </row>
    <row r="231" spans="4:24" hidden="1" x14ac:dyDescent="0.2">
      <c r="D231" t="s">
        <v>116</v>
      </c>
      <c r="E231">
        <v>3</v>
      </c>
      <c r="F231" t="e">
        <f>#REF!</f>
        <v>#REF!</v>
      </c>
      <c r="H231" s="19" t="e">
        <f t="shared" si="8"/>
        <v>#REF!</v>
      </c>
      <c r="I231" t="e">
        <f t="shared" si="9"/>
        <v>#REF!</v>
      </c>
      <c r="J231" s="34" t="e">
        <f>#REF!</f>
        <v>#REF!</v>
      </c>
      <c r="K231" s="35" t="e">
        <f>#REF!</f>
        <v>#REF!</v>
      </c>
      <c r="L231" s="34"/>
      <c r="M231" s="36"/>
      <c r="N231" s="36"/>
      <c r="O231" s="36"/>
      <c r="P231" s="36"/>
      <c r="Q231" s="36"/>
      <c r="R231" s="36"/>
      <c r="S231" s="36"/>
      <c r="T231" s="36"/>
      <c r="U231" s="36"/>
      <c r="V231" s="36"/>
      <c r="W231" s="36"/>
      <c r="X231" s="35"/>
    </row>
    <row r="232" spans="4:24" hidden="1" x14ac:dyDescent="0.2">
      <c r="D232" t="s">
        <v>116</v>
      </c>
      <c r="E232">
        <v>3</v>
      </c>
      <c r="F232" t="e">
        <f>#REF!</f>
        <v>#REF!</v>
      </c>
      <c r="H232" s="19" t="e">
        <f t="shared" si="8"/>
        <v>#REF!</v>
      </c>
      <c r="I232" t="e">
        <f t="shared" si="9"/>
        <v>#REF!</v>
      </c>
      <c r="J232" s="34" t="e">
        <f>#REF!</f>
        <v>#REF!</v>
      </c>
      <c r="K232" s="35" t="e">
        <f>#REF!</f>
        <v>#REF!</v>
      </c>
      <c r="L232" s="34"/>
      <c r="M232" s="36"/>
      <c r="N232" s="36"/>
      <c r="O232" s="36"/>
      <c r="P232" s="36"/>
      <c r="Q232" s="36"/>
      <c r="R232" s="36"/>
      <c r="S232" s="36"/>
      <c r="T232" s="36"/>
      <c r="U232" s="36"/>
      <c r="V232" s="36"/>
      <c r="W232" s="36"/>
      <c r="X232" s="35"/>
    </row>
    <row r="233" spans="4:24" hidden="1" x14ac:dyDescent="0.2">
      <c r="D233" t="s">
        <v>116</v>
      </c>
      <c r="E233">
        <v>3</v>
      </c>
      <c r="F233" t="e">
        <f>#REF!</f>
        <v>#REF!</v>
      </c>
      <c r="H233" s="19" t="e">
        <f t="shared" si="8"/>
        <v>#REF!</v>
      </c>
      <c r="I233" t="e">
        <f t="shared" si="9"/>
        <v>#REF!</v>
      </c>
      <c r="J233" s="34" t="e">
        <f>#REF!</f>
        <v>#REF!</v>
      </c>
      <c r="K233" s="35" t="e">
        <f>#REF!</f>
        <v>#REF!</v>
      </c>
      <c r="L233" s="34"/>
      <c r="M233" s="36"/>
      <c r="N233" s="36"/>
      <c r="O233" s="36"/>
      <c r="P233" s="36"/>
      <c r="Q233" s="36"/>
      <c r="R233" s="36"/>
      <c r="S233" s="36"/>
      <c r="T233" s="36"/>
      <c r="U233" s="36"/>
      <c r="V233" s="36"/>
      <c r="W233" s="36"/>
      <c r="X233" s="35"/>
    </row>
    <row r="234" spans="4:24" hidden="1" x14ac:dyDescent="0.2">
      <c r="D234" t="s">
        <v>116</v>
      </c>
      <c r="E234">
        <v>3</v>
      </c>
      <c r="F234" t="e">
        <f>#REF!</f>
        <v>#REF!</v>
      </c>
      <c r="H234" s="19" t="e">
        <f t="shared" si="8"/>
        <v>#REF!</v>
      </c>
      <c r="I234" t="e">
        <f t="shared" si="9"/>
        <v>#REF!</v>
      </c>
      <c r="J234" s="34" t="e">
        <f>#REF!</f>
        <v>#REF!</v>
      </c>
      <c r="K234" s="35" t="e">
        <f>#REF!</f>
        <v>#REF!</v>
      </c>
      <c r="L234" s="34"/>
      <c r="M234" s="36"/>
      <c r="N234" s="36"/>
      <c r="O234" s="36"/>
      <c r="P234" s="36"/>
      <c r="Q234" s="36"/>
      <c r="R234" s="36"/>
      <c r="S234" s="36"/>
      <c r="T234" s="36"/>
      <c r="U234" s="36"/>
      <c r="V234" s="36"/>
      <c r="W234" s="36"/>
      <c r="X234" s="35"/>
    </row>
    <row r="235" spans="4:24" hidden="1" x14ac:dyDescent="0.2">
      <c r="D235" t="s">
        <v>116</v>
      </c>
      <c r="E235">
        <v>3</v>
      </c>
      <c r="F235" t="e">
        <f>#REF!</f>
        <v>#REF!</v>
      </c>
      <c r="H235" s="19" t="e">
        <f t="shared" si="8"/>
        <v>#REF!</v>
      </c>
      <c r="I235" t="e">
        <f t="shared" si="9"/>
        <v>#REF!</v>
      </c>
      <c r="J235" s="34" t="e">
        <f>#REF!</f>
        <v>#REF!</v>
      </c>
      <c r="K235" s="35" t="e">
        <f>#REF!</f>
        <v>#REF!</v>
      </c>
      <c r="L235" s="34"/>
      <c r="M235" s="36"/>
      <c r="N235" s="36"/>
      <c r="O235" s="36"/>
      <c r="P235" s="36"/>
      <c r="Q235" s="36"/>
      <c r="R235" s="36"/>
      <c r="S235" s="36"/>
      <c r="T235" s="36"/>
      <c r="U235" s="36"/>
      <c r="V235" s="36"/>
      <c r="W235" s="36"/>
      <c r="X235" s="35"/>
    </row>
    <row r="236" spans="4:24" hidden="1" x14ac:dyDescent="0.2">
      <c r="D236" t="s">
        <v>116</v>
      </c>
      <c r="E236">
        <v>3</v>
      </c>
      <c r="F236" t="e">
        <f>#REF!</f>
        <v>#REF!</v>
      </c>
      <c r="H236" s="19" t="e">
        <f t="shared" si="8"/>
        <v>#REF!</v>
      </c>
      <c r="I236" t="e">
        <f t="shared" si="9"/>
        <v>#REF!</v>
      </c>
      <c r="J236" s="34" t="e">
        <f>#REF!</f>
        <v>#REF!</v>
      </c>
      <c r="K236" s="35" t="e">
        <f>#REF!</f>
        <v>#REF!</v>
      </c>
      <c r="L236" s="34"/>
      <c r="M236" s="36"/>
      <c r="N236" s="36"/>
      <c r="O236" s="36"/>
      <c r="P236" s="36"/>
      <c r="Q236" s="36"/>
      <c r="R236" s="36"/>
      <c r="S236" s="36"/>
      <c r="T236" s="36"/>
      <c r="U236" s="36"/>
      <c r="V236" s="36"/>
      <c r="W236" s="36"/>
      <c r="X236" s="35"/>
    </row>
    <row r="237" spans="4:24" hidden="1" x14ac:dyDescent="0.2">
      <c r="D237" t="s">
        <v>116</v>
      </c>
      <c r="E237">
        <v>3</v>
      </c>
      <c r="F237" t="e">
        <f>#REF!</f>
        <v>#REF!</v>
      </c>
      <c r="H237" s="19" t="e">
        <f t="shared" si="8"/>
        <v>#REF!</v>
      </c>
      <c r="I237" t="e">
        <f t="shared" si="9"/>
        <v>#REF!</v>
      </c>
      <c r="J237" s="34" t="e">
        <f>#REF!</f>
        <v>#REF!</v>
      </c>
      <c r="K237" s="35" t="e">
        <f>#REF!</f>
        <v>#REF!</v>
      </c>
      <c r="L237" s="34"/>
      <c r="M237" s="36"/>
      <c r="N237" s="36"/>
      <c r="O237" s="36"/>
      <c r="P237" s="36"/>
      <c r="Q237" s="36"/>
      <c r="R237" s="36"/>
      <c r="S237" s="36"/>
      <c r="T237" s="36"/>
      <c r="U237" s="36"/>
      <c r="V237" s="36"/>
      <c r="W237" s="36"/>
      <c r="X237" s="35"/>
    </row>
    <row r="238" spans="4:24" hidden="1" x14ac:dyDescent="0.2">
      <c r="D238" t="s">
        <v>116</v>
      </c>
      <c r="E238">
        <v>3</v>
      </c>
      <c r="F238" t="e">
        <f>#REF!</f>
        <v>#REF!</v>
      </c>
      <c r="H238" s="19" t="e">
        <f t="shared" si="8"/>
        <v>#REF!</v>
      </c>
      <c r="I238" t="e">
        <f t="shared" si="9"/>
        <v>#REF!</v>
      </c>
      <c r="J238" s="34" t="e">
        <f>#REF!</f>
        <v>#REF!</v>
      </c>
      <c r="K238" s="35" t="e">
        <f>#REF!</f>
        <v>#REF!</v>
      </c>
      <c r="L238" s="34"/>
      <c r="M238" s="36"/>
      <c r="N238" s="36"/>
      <c r="O238" s="36"/>
      <c r="P238" s="36"/>
      <c r="Q238" s="36"/>
      <c r="R238" s="36"/>
      <c r="S238" s="36"/>
      <c r="T238" s="36"/>
      <c r="U238" s="36"/>
      <c r="V238" s="36"/>
      <c r="W238" s="36"/>
      <c r="X238" s="35"/>
    </row>
    <row r="239" spans="4:24" hidden="1" x14ac:dyDescent="0.2">
      <c r="D239" t="s">
        <v>116</v>
      </c>
      <c r="E239">
        <v>3</v>
      </c>
      <c r="F239" t="e">
        <f>#REF!</f>
        <v>#REF!</v>
      </c>
      <c r="H239" s="19" t="e">
        <f t="shared" si="8"/>
        <v>#REF!</v>
      </c>
      <c r="I239" t="e">
        <f t="shared" si="9"/>
        <v>#REF!</v>
      </c>
      <c r="J239" s="34" t="e">
        <f>#REF!</f>
        <v>#REF!</v>
      </c>
      <c r="K239" s="35" t="e">
        <f>#REF!</f>
        <v>#REF!</v>
      </c>
      <c r="L239" s="34"/>
      <c r="M239" s="36"/>
      <c r="N239" s="36"/>
      <c r="O239" s="36"/>
      <c r="P239" s="36"/>
      <c r="Q239" s="36"/>
      <c r="R239" s="36"/>
      <c r="S239" s="36"/>
      <c r="T239" s="36"/>
      <c r="U239" s="36"/>
      <c r="V239" s="36"/>
      <c r="W239" s="36"/>
      <c r="X239" s="35"/>
    </row>
    <row r="240" spans="4:24" hidden="1" x14ac:dyDescent="0.2">
      <c r="D240" t="s">
        <v>116</v>
      </c>
      <c r="E240">
        <v>3</v>
      </c>
      <c r="F240" t="e">
        <f>#REF!</f>
        <v>#REF!</v>
      </c>
      <c r="H240" s="19" t="e">
        <f t="shared" si="8"/>
        <v>#REF!</v>
      </c>
      <c r="I240" t="e">
        <f t="shared" si="9"/>
        <v>#REF!</v>
      </c>
      <c r="J240" s="34" t="e">
        <f>#REF!</f>
        <v>#REF!</v>
      </c>
      <c r="K240" s="35" t="e">
        <f>#REF!</f>
        <v>#REF!</v>
      </c>
      <c r="L240" s="34"/>
      <c r="M240" s="36"/>
      <c r="N240" s="36"/>
      <c r="O240" s="36"/>
      <c r="P240" s="36"/>
      <c r="Q240" s="36"/>
      <c r="R240" s="36"/>
      <c r="S240" s="36"/>
      <c r="T240" s="36"/>
      <c r="U240" s="36"/>
      <c r="V240" s="36"/>
      <c r="W240" s="36"/>
      <c r="X240" s="35"/>
    </row>
    <row r="241" spans="4:24" hidden="1" x14ac:dyDescent="0.2">
      <c r="D241" t="s">
        <v>116</v>
      </c>
      <c r="E241">
        <v>3</v>
      </c>
      <c r="F241" t="e">
        <f>#REF!</f>
        <v>#REF!</v>
      </c>
      <c r="H241" s="19" t="e">
        <f t="shared" si="8"/>
        <v>#REF!</v>
      </c>
      <c r="I241" t="e">
        <f t="shared" si="9"/>
        <v>#REF!</v>
      </c>
      <c r="J241" s="34" t="e">
        <f>#REF!</f>
        <v>#REF!</v>
      </c>
      <c r="K241" s="35" t="e">
        <f>#REF!</f>
        <v>#REF!</v>
      </c>
      <c r="L241" s="34"/>
      <c r="M241" s="36"/>
      <c r="N241" s="36"/>
      <c r="O241" s="36"/>
      <c r="P241" s="36"/>
      <c r="Q241" s="36"/>
      <c r="R241" s="36"/>
      <c r="S241" s="36"/>
      <c r="T241" s="36"/>
      <c r="U241" s="36"/>
      <c r="V241" s="36"/>
      <c r="W241" s="36"/>
      <c r="X241" s="35"/>
    </row>
    <row r="242" spans="4:24" hidden="1" x14ac:dyDescent="0.2">
      <c r="D242" t="s">
        <v>116</v>
      </c>
      <c r="E242">
        <v>3</v>
      </c>
      <c r="F242" t="e">
        <f>#REF!</f>
        <v>#REF!</v>
      </c>
      <c r="H242" s="19" t="e">
        <f t="shared" si="8"/>
        <v>#REF!</v>
      </c>
      <c r="I242" t="e">
        <f t="shared" si="9"/>
        <v>#REF!</v>
      </c>
      <c r="J242" s="34" t="e">
        <f>#REF!</f>
        <v>#REF!</v>
      </c>
      <c r="K242" s="35" t="e">
        <f>#REF!</f>
        <v>#REF!</v>
      </c>
      <c r="L242" s="34"/>
      <c r="M242" s="36"/>
      <c r="N242" s="36"/>
      <c r="O242" s="36"/>
      <c r="P242" s="36"/>
      <c r="Q242" s="36"/>
      <c r="R242" s="36"/>
      <c r="S242" s="36"/>
      <c r="T242" s="36"/>
      <c r="U242" s="36"/>
      <c r="V242" s="36"/>
      <c r="W242" s="36"/>
      <c r="X242" s="35"/>
    </row>
    <row r="243" spans="4:24" hidden="1" x14ac:dyDescent="0.2">
      <c r="D243" t="s">
        <v>116</v>
      </c>
      <c r="E243">
        <v>3</v>
      </c>
      <c r="F243" t="e">
        <f>#REF!</f>
        <v>#REF!</v>
      </c>
      <c r="H243" s="19" t="e">
        <f t="shared" si="8"/>
        <v>#REF!</v>
      </c>
      <c r="I243" t="e">
        <f t="shared" si="9"/>
        <v>#REF!</v>
      </c>
      <c r="J243" s="34" t="e">
        <f>#REF!</f>
        <v>#REF!</v>
      </c>
      <c r="K243" s="35" t="e">
        <f>#REF!</f>
        <v>#REF!</v>
      </c>
      <c r="L243" s="34"/>
      <c r="M243" s="36"/>
      <c r="N243" s="36"/>
      <c r="O243" s="36"/>
      <c r="P243" s="36"/>
      <c r="Q243" s="36"/>
      <c r="R243" s="36"/>
      <c r="S243" s="36"/>
      <c r="T243" s="36"/>
      <c r="U243" s="36"/>
      <c r="V243" s="36"/>
      <c r="W243" s="36"/>
      <c r="X243" s="35"/>
    </row>
    <row r="244" spans="4:24" hidden="1" x14ac:dyDescent="0.2">
      <c r="D244" t="s">
        <v>116</v>
      </c>
      <c r="E244">
        <v>3</v>
      </c>
      <c r="F244" t="e">
        <f>#REF!</f>
        <v>#REF!</v>
      </c>
      <c r="H244" s="19" t="e">
        <f t="shared" si="8"/>
        <v>#REF!</v>
      </c>
      <c r="I244" t="e">
        <f t="shared" si="9"/>
        <v>#REF!</v>
      </c>
      <c r="J244" s="34" t="e">
        <f>#REF!</f>
        <v>#REF!</v>
      </c>
      <c r="K244" s="35" t="e">
        <f>#REF!</f>
        <v>#REF!</v>
      </c>
      <c r="L244" s="34"/>
      <c r="M244" s="36"/>
      <c r="N244" s="36"/>
      <c r="O244" s="36"/>
      <c r="P244" s="36"/>
      <c r="Q244" s="36"/>
      <c r="R244" s="36"/>
      <c r="S244" s="36"/>
      <c r="T244" s="36"/>
      <c r="U244" s="36"/>
      <c r="V244" s="36"/>
      <c r="W244" s="36"/>
      <c r="X244" s="35"/>
    </row>
    <row r="245" spans="4:24" hidden="1" x14ac:dyDescent="0.2">
      <c r="D245" t="s">
        <v>116</v>
      </c>
      <c r="E245">
        <v>3</v>
      </c>
      <c r="F245" t="e">
        <f>#REF!</f>
        <v>#REF!</v>
      </c>
      <c r="H245" s="19" t="e">
        <f t="shared" si="8"/>
        <v>#REF!</v>
      </c>
      <c r="I245" t="e">
        <f t="shared" si="9"/>
        <v>#REF!</v>
      </c>
      <c r="J245" s="34" t="e">
        <f>#REF!</f>
        <v>#REF!</v>
      </c>
      <c r="K245" s="35" t="e">
        <f>#REF!</f>
        <v>#REF!</v>
      </c>
      <c r="L245" s="34"/>
      <c r="M245" s="36"/>
      <c r="N245" s="36"/>
      <c r="O245" s="36"/>
      <c r="P245" s="36"/>
      <c r="Q245" s="36"/>
      <c r="R245" s="36"/>
      <c r="S245" s="36"/>
      <c r="T245" s="36"/>
      <c r="U245" s="36"/>
      <c r="V245" s="36"/>
      <c r="W245" s="36"/>
      <c r="X245" s="35"/>
    </row>
    <row r="246" spans="4:24" hidden="1" x14ac:dyDescent="0.2">
      <c r="D246" t="s">
        <v>116</v>
      </c>
      <c r="E246">
        <v>3</v>
      </c>
      <c r="F246" t="e">
        <f>#REF!</f>
        <v>#REF!</v>
      </c>
      <c r="H246" s="19" t="e">
        <f t="shared" si="8"/>
        <v>#REF!</v>
      </c>
      <c r="I246" t="e">
        <f t="shared" si="9"/>
        <v>#REF!</v>
      </c>
      <c r="J246" s="34" t="e">
        <f>#REF!</f>
        <v>#REF!</v>
      </c>
      <c r="K246" s="35" t="e">
        <f>#REF!</f>
        <v>#REF!</v>
      </c>
      <c r="L246" s="34"/>
      <c r="M246" s="36"/>
      <c r="N246" s="36"/>
      <c r="O246" s="36"/>
      <c r="P246" s="36"/>
      <c r="Q246" s="36"/>
      <c r="R246" s="36"/>
      <c r="S246" s="36"/>
      <c r="T246" s="36"/>
      <c r="U246" s="36"/>
      <c r="V246" s="36"/>
      <c r="W246" s="36"/>
      <c r="X246" s="35"/>
    </row>
    <row r="247" spans="4:24" hidden="1" x14ac:dyDescent="0.2">
      <c r="D247" t="s">
        <v>116</v>
      </c>
      <c r="E247">
        <v>3</v>
      </c>
      <c r="F247" t="e">
        <f>#REF!</f>
        <v>#REF!</v>
      </c>
      <c r="H247" s="19" t="e">
        <f t="shared" si="8"/>
        <v>#REF!</v>
      </c>
      <c r="I247" t="e">
        <f t="shared" si="9"/>
        <v>#REF!</v>
      </c>
      <c r="J247" s="34" t="e">
        <f>#REF!</f>
        <v>#REF!</v>
      </c>
      <c r="K247" s="35" t="e">
        <f>#REF!</f>
        <v>#REF!</v>
      </c>
      <c r="L247" s="34"/>
      <c r="M247" s="36"/>
      <c r="N247" s="36"/>
      <c r="O247" s="36"/>
      <c r="P247" s="36"/>
      <c r="Q247" s="36"/>
      <c r="R247" s="36"/>
      <c r="S247" s="36"/>
      <c r="T247" s="36"/>
      <c r="U247" s="36"/>
      <c r="V247" s="36"/>
      <c r="W247" s="36"/>
      <c r="X247" s="35"/>
    </row>
    <row r="248" spans="4:24" hidden="1" x14ac:dyDescent="0.2">
      <c r="D248" t="s">
        <v>116</v>
      </c>
      <c r="E248">
        <v>3</v>
      </c>
      <c r="F248" t="e">
        <f>#REF!</f>
        <v>#REF!</v>
      </c>
      <c r="H248" s="19" t="e">
        <f t="shared" si="8"/>
        <v>#REF!</v>
      </c>
      <c r="I248" t="e">
        <f t="shared" si="9"/>
        <v>#REF!</v>
      </c>
      <c r="J248" s="34" t="e">
        <f>#REF!</f>
        <v>#REF!</v>
      </c>
      <c r="K248" s="35" t="e">
        <f>#REF!</f>
        <v>#REF!</v>
      </c>
      <c r="L248" s="34"/>
      <c r="M248" s="36"/>
      <c r="N248" s="36"/>
      <c r="O248" s="36"/>
      <c r="P248" s="36"/>
      <c r="Q248" s="36"/>
      <c r="R248" s="36"/>
      <c r="S248" s="36"/>
      <c r="T248" s="36"/>
      <c r="U248" s="36"/>
      <c r="V248" s="36"/>
      <c r="W248" s="36"/>
      <c r="X248" s="35"/>
    </row>
    <row r="249" spans="4:24" hidden="1" x14ac:dyDescent="0.2">
      <c r="D249" t="s">
        <v>116</v>
      </c>
      <c r="E249">
        <v>3</v>
      </c>
      <c r="F249" t="e">
        <f>#REF!</f>
        <v>#REF!</v>
      </c>
      <c r="H249" s="19" t="e">
        <f t="shared" si="8"/>
        <v>#REF!</v>
      </c>
      <c r="I249" t="e">
        <f t="shared" si="9"/>
        <v>#REF!</v>
      </c>
      <c r="J249" s="34" t="e">
        <f>#REF!</f>
        <v>#REF!</v>
      </c>
      <c r="K249" s="35" t="e">
        <f>#REF!</f>
        <v>#REF!</v>
      </c>
      <c r="L249" s="34"/>
      <c r="M249" s="36"/>
      <c r="N249" s="36"/>
      <c r="O249" s="36"/>
      <c r="P249" s="36"/>
      <c r="Q249" s="36"/>
      <c r="R249" s="36"/>
      <c r="S249" s="36"/>
      <c r="T249" s="36"/>
      <c r="U249" s="36"/>
      <c r="V249" s="36"/>
      <c r="W249" s="36"/>
      <c r="X249" s="35"/>
    </row>
    <row r="250" spans="4:24" hidden="1" x14ac:dyDescent="0.2">
      <c r="D250" t="s">
        <v>116</v>
      </c>
      <c r="E250">
        <v>3</v>
      </c>
      <c r="F250" t="e">
        <f>#REF!</f>
        <v>#REF!</v>
      </c>
      <c r="H250" s="19" t="e">
        <f t="shared" si="8"/>
        <v>#REF!</v>
      </c>
      <c r="I250" t="e">
        <f t="shared" si="9"/>
        <v>#REF!</v>
      </c>
      <c r="J250" s="34" t="e">
        <f>#REF!</f>
        <v>#REF!</v>
      </c>
      <c r="K250" s="35" t="e">
        <f>#REF!</f>
        <v>#REF!</v>
      </c>
      <c r="L250" s="34"/>
      <c r="M250" s="36"/>
      <c r="N250" s="36"/>
      <c r="O250" s="36"/>
      <c r="P250" s="36"/>
      <c r="Q250" s="36"/>
      <c r="R250" s="36"/>
      <c r="S250" s="36"/>
      <c r="T250" s="36"/>
      <c r="U250" s="36"/>
      <c r="V250" s="36"/>
      <c r="W250" s="36"/>
      <c r="X250" s="35"/>
    </row>
    <row r="251" spans="4:24" hidden="1" x14ac:dyDescent="0.2">
      <c r="D251" t="s">
        <v>116</v>
      </c>
      <c r="E251">
        <v>3</v>
      </c>
      <c r="F251" t="e">
        <f>#REF!</f>
        <v>#REF!</v>
      </c>
      <c r="H251" s="19" t="e">
        <f t="shared" si="8"/>
        <v>#REF!</v>
      </c>
      <c r="I251" t="e">
        <f t="shared" si="9"/>
        <v>#REF!</v>
      </c>
      <c r="J251" s="34" t="e">
        <f>#REF!</f>
        <v>#REF!</v>
      </c>
      <c r="K251" s="35" t="e">
        <f>#REF!</f>
        <v>#REF!</v>
      </c>
      <c r="L251" s="34"/>
      <c r="M251" s="36"/>
      <c r="N251" s="36"/>
      <c r="O251" s="36"/>
      <c r="P251" s="36"/>
      <c r="Q251" s="36"/>
      <c r="R251" s="36"/>
      <c r="S251" s="36"/>
      <c r="T251" s="36"/>
      <c r="U251" s="36"/>
      <c r="V251" s="36"/>
      <c r="W251" s="36"/>
      <c r="X251" s="35"/>
    </row>
    <row r="252" spans="4:24" hidden="1" x14ac:dyDescent="0.2">
      <c r="D252" t="s">
        <v>116</v>
      </c>
      <c r="E252">
        <v>3</v>
      </c>
      <c r="F252" t="e">
        <f>#REF!</f>
        <v>#REF!</v>
      </c>
      <c r="H252" s="19" t="e">
        <f t="shared" si="8"/>
        <v>#REF!</v>
      </c>
      <c r="I252" t="e">
        <f t="shared" si="9"/>
        <v>#REF!</v>
      </c>
      <c r="J252" s="34" t="e">
        <f>#REF!</f>
        <v>#REF!</v>
      </c>
      <c r="K252" s="35" t="e">
        <f>#REF!</f>
        <v>#REF!</v>
      </c>
      <c r="L252" s="34"/>
      <c r="M252" s="36"/>
      <c r="N252" s="36"/>
      <c r="O252" s="36"/>
      <c r="P252" s="36"/>
      <c r="Q252" s="36"/>
      <c r="R252" s="36"/>
      <c r="S252" s="36"/>
      <c r="T252" s="36"/>
      <c r="U252" s="36"/>
      <c r="V252" s="36"/>
      <c r="W252" s="36"/>
      <c r="X252" s="35"/>
    </row>
    <row r="253" spans="4:24" hidden="1" x14ac:dyDescent="0.2">
      <c r="D253" t="s">
        <v>116</v>
      </c>
      <c r="E253">
        <v>3</v>
      </c>
      <c r="F253" t="e">
        <f>#REF!</f>
        <v>#REF!</v>
      </c>
      <c r="H253" s="19" t="e">
        <f t="shared" si="8"/>
        <v>#REF!</v>
      </c>
      <c r="I253" t="e">
        <f t="shared" si="9"/>
        <v>#REF!</v>
      </c>
      <c r="J253" s="34" t="e">
        <f>#REF!</f>
        <v>#REF!</v>
      </c>
      <c r="K253" s="35" t="e">
        <f>#REF!</f>
        <v>#REF!</v>
      </c>
      <c r="L253" s="34"/>
      <c r="M253" s="36"/>
      <c r="N253" s="36"/>
      <c r="O253" s="36"/>
      <c r="P253" s="36"/>
      <c r="Q253" s="36"/>
      <c r="R253" s="36"/>
      <c r="S253" s="36"/>
      <c r="T253" s="36"/>
      <c r="U253" s="36"/>
      <c r="V253" s="36"/>
      <c r="W253" s="36"/>
      <c r="X253" s="35"/>
    </row>
    <row r="254" spans="4:24" hidden="1" x14ac:dyDescent="0.2">
      <c r="D254" t="s">
        <v>116</v>
      </c>
      <c r="E254">
        <v>3</v>
      </c>
      <c r="F254" t="e">
        <f>#REF!</f>
        <v>#REF!</v>
      </c>
      <c r="H254" s="19" t="e">
        <f t="shared" si="8"/>
        <v>#REF!</v>
      </c>
      <c r="I254" t="e">
        <f t="shared" si="9"/>
        <v>#REF!</v>
      </c>
      <c r="J254" s="34" t="e">
        <f>#REF!</f>
        <v>#REF!</v>
      </c>
      <c r="K254" s="35" t="e">
        <f>#REF!</f>
        <v>#REF!</v>
      </c>
      <c r="L254" s="34"/>
      <c r="M254" s="36"/>
      <c r="N254" s="36"/>
      <c r="O254" s="36"/>
      <c r="P254" s="36"/>
      <c r="Q254" s="36"/>
      <c r="R254" s="36"/>
      <c r="S254" s="36"/>
      <c r="T254" s="36"/>
      <c r="U254" s="36"/>
      <c r="V254" s="36"/>
      <c r="W254" s="36"/>
      <c r="X254" s="35"/>
    </row>
    <row r="255" spans="4:24" hidden="1" x14ac:dyDescent="0.2">
      <c r="D255" t="s">
        <v>116</v>
      </c>
      <c r="E255">
        <v>3</v>
      </c>
      <c r="F255" t="e">
        <f>#REF!</f>
        <v>#REF!</v>
      </c>
      <c r="H255" s="19" t="e">
        <f t="shared" si="8"/>
        <v>#REF!</v>
      </c>
      <c r="I255" t="e">
        <f t="shared" si="9"/>
        <v>#REF!</v>
      </c>
      <c r="J255" s="34" t="e">
        <f>#REF!</f>
        <v>#REF!</v>
      </c>
      <c r="K255" s="35" t="e">
        <f>#REF!</f>
        <v>#REF!</v>
      </c>
      <c r="L255" s="34"/>
      <c r="M255" s="36"/>
      <c r="N255" s="36"/>
      <c r="O255" s="36"/>
      <c r="P255" s="36"/>
      <c r="Q255" s="36"/>
      <c r="R255" s="36"/>
      <c r="S255" s="36"/>
      <c r="T255" s="36"/>
      <c r="U255" s="36"/>
      <c r="V255" s="36"/>
      <c r="W255" s="36"/>
      <c r="X255" s="35"/>
    </row>
    <row r="256" spans="4:24" hidden="1" x14ac:dyDescent="0.2">
      <c r="D256" t="s">
        <v>116</v>
      </c>
      <c r="E256">
        <v>3</v>
      </c>
      <c r="F256" t="e">
        <f>#REF!</f>
        <v>#REF!</v>
      </c>
      <c r="H256" s="19" t="e">
        <f t="shared" si="8"/>
        <v>#REF!</v>
      </c>
      <c r="I256" t="e">
        <f t="shared" si="9"/>
        <v>#REF!</v>
      </c>
      <c r="J256" s="34" t="e">
        <f>#REF!</f>
        <v>#REF!</v>
      </c>
      <c r="K256" s="35" t="e">
        <f>#REF!</f>
        <v>#REF!</v>
      </c>
      <c r="L256" s="34"/>
      <c r="M256" s="36"/>
      <c r="N256" s="36"/>
      <c r="O256" s="36"/>
      <c r="P256" s="36"/>
      <c r="Q256" s="36"/>
      <c r="R256" s="36"/>
      <c r="S256" s="36"/>
      <c r="T256" s="36"/>
      <c r="U256" s="36"/>
      <c r="V256" s="36"/>
      <c r="W256" s="36"/>
      <c r="X256" s="35"/>
    </row>
    <row r="257" spans="4:24" hidden="1" x14ac:dyDescent="0.2">
      <c r="D257" t="s">
        <v>116</v>
      </c>
      <c r="E257">
        <v>3</v>
      </c>
      <c r="F257" t="e">
        <f>#REF!</f>
        <v>#REF!</v>
      </c>
      <c r="H257" s="19" t="e">
        <f t="shared" si="8"/>
        <v>#REF!</v>
      </c>
      <c r="I257" t="e">
        <f t="shared" si="9"/>
        <v>#REF!</v>
      </c>
      <c r="J257" s="34" t="e">
        <f>#REF!</f>
        <v>#REF!</v>
      </c>
      <c r="K257" s="35" t="e">
        <f>#REF!</f>
        <v>#REF!</v>
      </c>
      <c r="L257" s="34"/>
      <c r="M257" s="36"/>
      <c r="N257" s="36"/>
      <c r="O257" s="36"/>
      <c r="P257" s="36"/>
      <c r="Q257" s="36"/>
      <c r="R257" s="36"/>
      <c r="S257" s="36"/>
      <c r="T257" s="36"/>
      <c r="U257" s="36"/>
      <c r="V257" s="36"/>
      <c r="W257" s="36"/>
      <c r="X257" s="35"/>
    </row>
    <row r="258" spans="4:24" hidden="1" x14ac:dyDescent="0.2">
      <c r="D258" t="s">
        <v>116</v>
      </c>
      <c r="E258">
        <v>3</v>
      </c>
      <c r="F258" t="e">
        <f>#REF!</f>
        <v>#REF!</v>
      </c>
      <c r="H258" s="19" t="e">
        <f t="shared" ref="H258:H321" si="10">J258/100*F258+2*K258/100*F258</f>
        <v>#REF!</v>
      </c>
      <c r="I258" t="e">
        <f t="shared" si="9"/>
        <v>#REF!</v>
      </c>
      <c r="J258" s="34" t="e">
        <f>#REF!</f>
        <v>#REF!</v>
      </c>
      <c r="K258" s="35" t="e">
        <f>#REF!</f>
        <v>#REF!</v>
      </c>
      <c r="L258" s="34"/>
      <c r="M258" s="36"/>
      <c r="N258" s="36"/>
      <c r="O258" s="36"/>
      <c r="P258" s="36"/>
      <c r="Q258" s="36"/>
      <c r="R258" s="36"/>
      <c r="S258" s="36"/>
      <c r="T258" s="36"/>
      <c r="U258" s="36"/>
      <c r="V258" s="36"/>
      <c r="W258" s="36"/>
      <c r="X258" s="35"/>
    </row>
    <row r="259" spans="4:24" hidden="1" x14ac:dyDescent="0.2">
      <c r="D259" t="s">
        <v>116</v>
      </c>
      <c r="E259">
        <v>3</v>
      </c>
      <c r="F259" t="e">
        <f>#REF!</f>
        <v>#REF!</v>
      </c>
      <c r="H259" s="19" t="e">
        <f t="shared" si="10"/>
        <v>#REF!</v>
      </c>
      <c r="I259" t="e">
        <f t="shared" ref="I259:I322" si="11">ABS(ROUND(J259,0)-J259)+ABS(ROUND(K259,0)-K259)</f>
        <v>#REF!</v>
      </c>
      <c r="J259" s="34" t="e">
        <f>#REF!</f>
        <v>#REF!</v>
      </c>
      <c r="K259" s="35" t="e">
        <f>#REF!</f>
        <v>#REF!</v>
      </c>
      <c r="L259" s="34"/>
      <c r="M259" s="36"/>
      <c r="N259" s="36"/>
      <c r="O259" s="36"/>
      <c r="P259" s="36"/>
      <c r="Q259" s="36"/>
      <c r="R259" s="36"/>
      <c r="S259" s="36"/>
      <c r="T259" s="36"/>
      <c r="U259" s="36"/>
      <c r="V259" s="36"/>
      <c r="W259" s="36"/>
      <c r="X259" s="35"/>
    </row>
    <row r="260" spans="4:24" hidden="1" x14ac:dyDescent="0.2">
      <c r="D260" t="s">
        <v>116</v>
      </c>
      <c r="E260">
        <v>3</v>
      </c>
      <c r="F260" t="e">
        <f>#REF!</f>
        <v>#REF!</v>
      </c>
      <c r="H260" s="19" t="e">
        <f t="shared" si="10"/>
        <v>#REF!</v>
      </c>
      <c r="I260" t="e">
        <f t="shared" si="11"/>
        <v>#REF!</v>
      </c>
      <c r="J260" s="34" t="e">
        <f>#REF!</f>
        <v>#REF!</v>
      </c>
      <c r="K260" s="35" t="e">
        <f>#REF!</f>
        <v>#REF!</v>
      </c>
      <c r="L260" s="34"/>
      <c r="M260" s="36"/>
      <c r="N260" s="36"/>
      <c r="O260" s="36"/>
      <c r="P260" s="36"/>
      <c r="Q260" s="36"/>
      <c r="R260" s="36"/>
      <c r="S260" s="36"/>
      <c r="T260" s="36"/>
      <c r="U260" s="36"/>
      <c r="V260" s="36"/>
      <c r="W260" s="36"/>
      <c r="X260" s="35"/>
    </row>
    <row r="261" spans="4:24" hidden="1" x14ac:dyDescent="0.2">
      <c r="D261" t="s">
        <v>116</v>
      </c>
      <c r="E261">
        <v>3</v>
      </c>
      <c r="F261" t="e">
        <f>#REF!</f>
        <v>#REF!</v>
      </c>
      <c r="H261" s="19" t="e">
        <f t="shared" si="10"/>
        <v>#REF!</v>
      </c>
      <c r="I261" t="e">
        <f t="shared" si="11"/>
        <v>#REF!</v>
      </c>
      <c r="J261" s="34" t="e">
        <f>#REF!</f>
        <v>#REF!</v>
      </c>
      <c r="K261" s="35" t="e">
        <f>#REF!</f>
        <v>#REF!</v>
      </c>
      <c r="L261" s="34"/>
      <c r="M261" s="36"/>
      <c r="N261" s="36"/>
      <c r="O261" s="36"/>
      <c r="P261" s="36"/>
      <c r="Q261" s="36"/>
      <c r="R261" s="36"/>
      <c r="S261" s="36"/>
      <c r="T261" s="36"/>
      <c r="U261" s="36"/>
      <c r="V261" s="36"/>
      <c r="W261" s="36"/>
      <c r="X261" s="35"/>
    </row>
    <row r="262" spans="4:24" hidden="1" x14ac:dyDescent="0.2">
      <c r="D262" t="s">
        <v>116</v>
      </c>
      <c r="E262">
        <v>3</v>
      </c>
      <c r="F262" t="e">
        <f>#REF!</f>
        <v>#REF!</v>
      </c>
      <c r="H262" s="19" t="e">
        <f t="shared" si="10"/>
        <v>#REF!</v>
      </c>
      <c r="I262" t="e">
        <f t="shared" si="11"/>
        <v>#REF!</v>
      </c>
      <c r="J262" s="34" t="e">
        <f>#REF!</f>
        <v>#REF!</v>
      </c>
      <c r="K262" s="35" t="e">
        <f>#REF!</f>
        <v>#REF!</v>
      </c>
      <c r="L262" s="34"/>
      <c r="M262" s="36"/>
      <c r="N262" s="36"/>
      <c r="O262" s="36"/>
      <c r="P262" s="36"/>
      <c r="Q262" s="36"/>
      <c r="R262" s="36"/>
      <c r="S262" s="36"/>
      <c r="T262" s="36"/>
      <c r="U262" s="36"/>
      <c r="V262" s="36"/>
      <c r="W262" s="36"/>
      <c r="X262" s="35"/>
    </row>
    <row r="263" spans="4:24" hidden="1" x14ac:dyDescent="0.2">
      <c r="D263" t="s">
        <v>116</v>
      </c>
      <c r="E263">
        <v>3</v>
      </c>
      <c r="F263" t="e">
        <f>#REF!</f>
        <v>#REF!</v>
      </c>
      <c r="H263" s="19" t="e">
        <f t="shared" si="10"/>
        <v>#REF!</v>
      </c>
      <c r="I263" t="e">
        <f t="shared" si="11"/>
        <v>#REF!</v>
      </c>
      <c r="J263" s="34" t="e">
        <f>#REF!</f>
        <v>#REF!</v>
      </c>
      <c r="K263" s="35" t="e">
        <f>#REF!</f>
        <v>#REF!</v>
      </c>
      <c r="L263" s="34"/>
      <c r="M263" s="36"/>
      <c r="N263" s="36"/>
      <c r="O263" s="36"/>
      <c r="P263" s="36"/>
      <c r="Q263" s="36"/>
      <c r="R263" s="36"/>
      <c r="S263" s="36"/>
      <c r="T263" s="36"/>
      <c r="U263" s="36"/>
      <c r="V263" s="36"/>
      <c r="W263" s="36"/>
      <c r="X263" s="35"/>
    </row>
    <row r="264" spans="4:24" hidden="1" x14ac:dyDescent="0.2">
      <c r="D264" t="s">
        <v>116</v>
      </c>
      <c r="E264">
        <v>3</v>
      </c>
      <c r="F264" t="e">
        <f>#REF!</f>
        <v>#REF!</v>
      </c>
      <c r="H264" s="19" t="e">
        <f t="shared" si="10"/>
        <v>#REF!</v>
      </c>
      <c r="I264" t="e">
        <f t="shared" si="11"/>
        <v>#REF!</v>
      </c>
      <c r="J264" s="34" t="e">
        <f>#REF!</f>
        <v>#REF!</v>
      </c>
      <c r="K264" s="35" t="e">
        <f>#REF!</f>
        <v>#REF!</v>
      </c>
      <c r="L264" s="34"/>
      <c r="M264" s="36"/>
      <c r="N264" s="36"/>
      <c r="O264" s="36"/>
      <c r="P264" s="36"/>
      <c r="Q264" s="36"/>
      <c r="R264" s="36"/>
      <c r="S264" s="36"/>
      <c r="T264" s="36"/>
      <c r="U264" s="36"/>
      <c r="V264" s="36"/>
      <c r="W264" s="36"/>
      <c r="X264" s="35"/>
    </row>
    <row r="265" spans="4:24" hidden="1" x14ac:dyDescent="0.2">
      <c r="D265" t="s">
        <v>116</v>
      </c>
      <c r="E265">
        <v>3</v>
      </c>
      <c r="F265" t="e">
        <f>#REF!</f>
        <v>#REF!</v>
      </c>
      <c r="H265" s="19" t="e">
        <f t="shared" si="10"/>
        <v>#REF!</v>
      </c>
      <c r="I265" t="e">
        <f t="shared" si="11"/>
        <v>#REF!</v>
      </c>
      <c r="J265" s="34" t="e">
        <f>#REF!</f>
        <v>#REF!</v>
      </c>
      <c r="K265" s="35" t="e">
        <f>#REF!</f>
        <v>#REF!</v>
      </c>
      <c r="L265" s="34"/>
      <c r="M265" s="36"/>
      <c r="N265" s="36"/>
      <c r="O265" s="36"/>
      <c r="P265" s="36"/>
      <c r="Q265" s="36"/>
      <c r="R265" s="36"/>
      <c r="S265" s="36"/>
      <c r="T265" s="36"/>
      <c r="U265" s="36"/>
      <c r="V265" s="36"/>
      <c r="W265" s="36"/>
      <c r="X265" s="35"/>
    </row>
    <row r="266" spans="4:24" hidden="1" x14ac:dyDescent="0.2">
      <c r="D266" t="s">
        <v>116</v>
      </c>
      <c r="E266">
        <v>3</v>
      </c>
      <c r="F266" t="e">
        <f>#REF!</f>
        <v>#REF!</v>
      </c>
      <c r="H266" s="19" t="e">
        <f t="shared" si="10"/>
        <v>#REF!</v>
      </c>
      <c r="I266" t="e">
        <f t="shared" si="11"/>
        <v>#REF!</v>
      </c>
      <c r="J266" s="34" t="e">
        <f>#REF!</f>
        <v>#REF!</v>
      </c>
      <c r="K266" s="35" t="e">
        <f>#REF!</f>
        <v>#REF!</v>
      </c>
      <c r="L266" s="34"/>
      <c r="M266" s="36"/>
      <c r="N266" s="36"/>
      <c r="O266" s="36"/>
      <c r="P266" s="36"/>
      <c r="Q266" s="36"/>
      <c r="R266" s="36"/>
      <c r="S266" s="36"/>
      <c r="T266" s="36"/>
      <c r="U266" s="36"/>
      <c r="V266" s="36"/>
      <c r="W266" s="36"/>
      <c r="X266" s="35"/>
    </row>
    <row r="267" spans="4:24" hidden="1" x14ac:dyDescent="0.2">
      <c r="D267" t="s">
        <v>116</v>
      </c>
      <c r="E267">
        <v>3</v>
      </c>
      <c r="F267" t="e">
        <f>#REF!</f>
        <v>#REF!</v>
      </c>
      <c r="H267" s="19" t="e">
        <f t="shared" si="10"/>
        <v>#REF!</v>
      </c>
      <c r="I267" t="e">
        <f t="shared" si="11"/>
        <v>#REF!</v>
      </c>
      <c r="J267" s="34" t="e">
        <f>#REF!</f>
        <v>#REF!</v>
      </c>
      <c r="K267" s="35" t="e">
        <f>#REF!</f>
        <v>#REF!</v>
      </c>
      <c r="L267" s="34"/>
      <c r="M267" s="36"/>
      <c r="N267" s="36"/>
      <c r="O267" s="36"/>
      <c r="P267" s="36"/>
      <c r="Q267" s="36"/>
      <c r="R267" s="36"/>
      <c r="S267" s="36"/>
      <c r="T267" s="36"/>
      <c r="U267" s="36"/>
      <c r="V267" s="36"/>
      <c r="W267" s="36"/>
      <c r="X267" s="35"/>
    </row>
    <row r="268" spans="4:24" hidden="1" x14ac:dyDescent="0.2">
      <c r="D268" t="s">
        <v>116</v>
      </c>
      <c r="E268">
        <v>3</v>
      </c>
      <c r="F268" t="e">
        <f>#REF!</f>
        <v>#REF!</v>
      </c>
      <c r="H268" s="19" t="e">
        <f t="shared" si="10"/>
        <v>#REF!</v>
      </c>
      <c r="I268" t="e">
        <f t="shared" si="11"/>
        <v>#REF!</v>
      </c>
      <c r="J268" s="34" t="e">
        <f>#REF!</f>
        <v>#REF!</v>
      </c>
      <c r="K268" s="35" t="e">
        <f>#REF!</f>
        <v>#REF!</v>
      </c>
      <c r="L268" s="34"/>
      <c r="M268" s="36"/>
      <c r="N268" s="36"/>
      <c r="O268" s="36"/>
      <c r="P268" s="36"/>
      <c r="Q268" s="36"/>
      <c r="R268" s="36"/>
      <c r="S268" s="36"/>
      <c r="T268" s="36"/>
      <c r="U268" s="36"/>
      <c r="V268" s="36"/>
      <c r="W268" s="36"/>
      <c r="X268" s="35"/>
    </row>
    <row r="269" spans="4:24" hidden="1" x14ac:dyDescent="0.2">
      <c r="D269" t="s">
        <v>116</v>
      </c>
      <c r="E269">
        <v>3</v>
      </c>
      <c r="F269" t="e">
        <f>#REF!</f>
        <v>#REF!</v>
      </c>
      <c r="H269" s="19" t="e">
        <f t="shared" si="10"/>
        <v>#REF!</v>
      </c>
      <c r="I269" t="e">
        <f t="shared" si="11"/>
        <v>#REF!</v>
      </c>
      <c r="J269" s="34" t="e">
        <f>#REF!</f>
        <v>#REF!</v>
      </c>
      <c r="K269" s="35" t="e">
        <f>#REF!</f>
        <v>#REF!</v>
      </c>
      <c r="L269" s="34"/>
      <c r="M269" s="36"/>
      <c r="N269" s="36"/>
      <c r="O269" s="36"/>
      <c r="P269" s="36"/>
      <c r="Q269" s="36"/>
      <c r="R269" s="36"/>
      <c r="S269" s="36"/>
      <c r="T269" s="36"/>
      <c r="U269" s="36"/>
      <c r="V269" s="36"/>
      <c r="W269" s="36"/>
      <c r="X269" s="35"/>
    </row>
    <row r="270" spans="4:24" hidden="1" x14ac:dyDescent="0.2">
      <c r="D270" t="s">
        <v>116</v>
      </c>
      <c r="E270">
        <v>3</v>
      </c>
      <c r="F270" t="e">
        <f>#REF!</f>
        <v>#REF!</v>
      </c>
      <c r="H270" s="19" t="e">
        <f t="shared" si="10"/>
        <v>#REF!</v>
      </c>
      <c r="I270" t="e">
        <f t="shared" si="11"/>
        <v>#REF!</v>
      </c>
      <c r="J270" s="34" t="e">
        <f>#REF!</f>
        <v>#REF!</v>
      </c>
      <c r="K270" s="35" t="e">
        <f>#REF!</f>
        <v>#REF!</v>
      </c>
      <c r="L270" s="34"/>
      <c r="M270" s="36"/>
      <c r="N270" s="36"/>
      <c r="O270" s="36"/>
      <c r="P270" s="36"/>
      <c r="Q270" s="36"/>
      <c r="R270" s="36"/>
      <c r="S270" s="36"/>
      <c r="T270" s="36"/>
      <c r="U270" s="36"/>
      <c r="V270" s="36"/>
      <c r="W270" s="36"/>
      <c r="X270" s="35"/>
    </row>
    <row r="271" spans="4:24" hidden="1" x14ac:dyDescent="0.2">
      <c r="D271" t="s">
        <v>116</v>
      </c>
      <c r="E271">
        <v>3</v>
      </c>
      <c r="F271" t="e">
        <f>#REF!</f>
        <v>#REF!</v>
      </c>
      <c r="H271" s="19" t="e">
        <f t="shared" si="10"/>
        <v>#REF!</v>
      </c>
      <c r="I271" t="e">
        <f t="shared" si="11"/>
        <v>#REF!</v>
      </c>
      <c r="J271" s="34" t="e">
        <f>#REF!</f>
        <v>#REF!</v>
      </c>
      <c r="K271" s="35" t="e">
        <f>#REF!</f>
        <v>#REF!</v>
      </c>
      <c r="L271" s="34"/>
      <c r="M271" s="36"/>
      <c r="N271" s="36"/>
      <c r="O271" s="36"/>
      <c r="P271" s="36"/>
      <c r="Q271" s="36"/>
      <c r="R271" s="36"/>
      <c r="S271" s="36"/>
      <c r="T271" s="36"/>
      <c r="U271" s="36"/>
      <c r="V271" s="36"/>
      <c r="W271" s="36"/>
      <c r="X271" s="35"/>
    </row>
    <row r="272" spans="4:24" hidden="1" x14ac:dyDescent="0.2">
      <c r="D272" t="s">
        <v>116</v>
      </c>
      <c r="E272">
        <v>3</v>
      </c>
      <c r="F272" t="e">
        <f>#REF!</f>
        <v>#REF!</v>
      </c>
      <c r="H272" s="19" t="e">
        <f t="shared" si="10"/>
        <v>#REF!</v>
      </c>
      <c r="I272" t="e">
        <f t="shared" si="11"/>
        <v>#REF!</v>
      </c>
      <c r="J272" s="34" t="e">
        <f>#REF!</f>
        <v>#REF!</v>
      </c>
      <c r="K272" s="35" t="e">
        <f>#REF!</f>
        <v>#REF!</v>
      </c>
      <c r="L272" s="34"/>
      <c r="M272" s="36"/>
      <c r="N272" s="36"/>
      <c r="O272" s="36"/>
      <c r="P272" s="36"/>
      <c r="Q272" s="36"/>
      <c r="R272" s="36"/>
      <c r="S272" s="36"/>
      <c r="T272" s="36"/>
      <c r="U272" s="36"/>
      <c r="V272" s="36"/>
      <c r="W272" s="36"/>
      <c r="X272" s="35"/>
    </row>
    <row r="273" spans="4:24" hidden="1" x14ac:dyDescent="0.2">
      <c r="D273" t="s">
        <v>116</v>
      </c>
      <c r="E273">
        <v>3</v>
      </c>
      <c r="F273" t="e">
        <f>#REF!</f>
        <v>#REF!</v>
      </c>
      <c r="H273" s="19" t="e">
        <f t="shared" si="10"/>
        <v>#REF!</v>
      </c>
      <c r="I273" t="e">
        <f t="shared" si="11"/>
        <v>#REF!</v>
      </c>
      <c r="J273" s="34" t="e">
        <f>#REF!</f>
        <v>#REF!</v>
      </c>
      <c r="K273" s="35" t="e">
        <f>#REF!</f>
        <v>#REF!</v>
      </c>
      <c r="L273" s="34"/>
      <c r="M273" s="36"/>
      <c r="N273" s="36"/>
      <c r="O273" s="36"/>
      <c r="P273" s="36"/>
      <c r="Q273" s="36"/>
      <c r="R273" s="36"/>
      <c r="S273" s="36"/>
      <c r="T273" s="36"/>
      <c r="U273" s="36"/>
      <c r="V273" s="36"/>
      <c r="W273" s="36"/>
      <c r="X273" s="35"/>
    </row>
    <row r="274" spans="4:24" hidden="1" x14ac:dyDescent="0.2">
      <c r="D274" t="s">
        <v>116</v>
      </c>
      <c r="E274">
        <v>3</v>
      </c>
      <c r="F274" t="e">
        <f>#REF!</f>
        <v>#REF!</v>
      </c>
      <c r="H274" s="19" t="e">
        <f t="shared" si="10"/>
        <v>#REF!</v>
      </c>
      <c r="I274" t="e">
        <f t="shared" si="11"/>
        <v>#REF!</v>
      </c>
      <c r="J274" s="34" t="e">
        <f>#REF!</f>
        <v>#REF!</v>
      </c>
      <c r="K274" s="35" t="e">
        <f>#REF!</f>
        <v>#REF!</v>
      </c>
      <c r="L274" s="34"/>
      <c r="M274" s="36"/>
      <c r="N274" s="36"/>
      <c r="O274" s="36"/>
      <c r="P274" s="36"/>
      <c r="Q274" s="36"/>
      <c r="R274" s="36"/>
      <c r="S274" s="36"/>
      <c r="T274" s="36"/>
      <c r="U274" s="36"/>
      <c r="V274" s="36"/>
      <c r="W274" s="36"/>
      <c r="X274" s="35"/>
    </row>
    <row r="275" spans="4:24" hidden="1" x14ac:dyDescent="0.2">
      <c r="D275" t="s">
        <v>116</v>
      </c>
      <c r="E275">
        <v>3</v>
      </c>
      <c r="F275" t="e">
        <f>#REF!</f>
        <v>#REF!</v>
      </c>
      <c r="H275" s="19" t="e">
        <f t="shared" si="10"/>
        <v>#REF!</v>
      </c>
      <c r="I275" t="e">
        <f t="shared" si="11"/>
        <v>#REF!</v>
      </c>
      <c r="J275" s="34" t="e">
        <f>#REF!</f>
        <v>#REF!</v>
      </c>
      <c r="K275" s="35" t="e">
        <f>#REF!</f>
        <v>#REF!</v>
      </c>
      <c r="L275" s="34"/>
      <c r="M275" s="36"/>
      <c r="N275" s="36"/>
      <c r="O275" s="36"/>
      <c r="P275" s="36"/>
      <c r="Q275" s="36"/>
      <c r="R275" s="36"/>
      <c r="S275" s="36"/>
      <c r="T275" s="36"/>
      <c r="U275" s="36"/>
      <c r="V275" s="36"/>
      <c r="W275" s="36"/>
      <c r="X275" s="35"/>
    </row>
    <row r="276" spans="4:24" hidden="1" x14ac:dyDescent="0.2">
      <c r="D276" t="s">
        <v>116</v>
      </c>
      <c r="E276">
        <v>3</v>
      </c>
      <c r="F276" t="e">
        <f>#REF!</f>
        <v>#REF!</v>
      </c>
      <c r="H276" s="19" t="e">
        <f t="shared" si="10"/>
        <v>#REF!</v>
      </c>
      <c r="I276" t="e">
        <f t="shared" si="11"/>
        <v>#REF!</v>
      </c>
      <c r="J276" s="34" t="e">
        <f>#REF!</f>
        <v>#REF!</v>
      </c>
      <c r="K276" s="35" t="e">
        <f>#REF!</f>
        <v>#REF!</v>
      </c>
      <c r="L276" s="34"/>
      <c r="M276" s="36"/>
      <c r="N276" s="36"/>
      <c r="O276" s="36"/>
      <c r="P276" s="36"/>
      <c r="Q276" s="36"/>
      <c r="R276" s="36"/>
      <c r="S276" s="36"/>
      <c r="T276" s="36"/>
      <c r="U276" s="36"/>
      <c r="V276" s="36"/>
      <c r="W276" s="36"/>
      <c r="X276" s="35"/>
    </row>
    <row r="277" spans="4:24" hidden="1" x14ac:dyDescent="0.2">
      <c r="D277" t="s">
        <v>116</v>
      </c>
      <c r="E277">
        <v>3</v>
      </c>
      <c r="F277" t="e">
        <f>#REF!</f>
        <v>#REF!</v>
      </c>
      <c r="H277" s="19" t="e">
        <f t="shared" si="10"/>
        <v>#REF!</v>
      </c>
      <c r="I277" t="e">
        <f t="shared" si="11"/>
        <v>#REF!</v>
      </c>
      <c r="J277" s="34" t="e">
        <f>#REF!</f>
        <v>#REF!</v>
      </c>
      <c r="K277" s="35" t="e">
        <f>#REF!</f>
        <v>#REF!</v>
      </c>
      <c r="L277" s="34"/>
      <c r="M277" s="36"/>
      <c r="N277" s="36"/>
      <c r="O277" s="36"/>
      <c r="P277" s="36"/>
      <c r="Q277" s="36"/>
      <c r="R277" s="36"/>
      <c r="S277" s="36"/>
      <c r="T277" s="36"/>
      <c r="U277" s="36"/>
      <c r="V277" s="36"/>
      <c r="W277" s="36"/>
      <c r="X277" s="35"/>
    </row>
    <row r="278" spans="4:24" hidden="1" x14ac:dyDescent="0.2">
      <c r="D278" t="s">
        <v>116</v>
      </c>
      <c r="E278">
        <v>3</v>
      </c>
      <c r="F278" t="e">
        <f>#REF!</f>
        <v>#REF!</v>
      </c>
      <c r="H278" s="19" t="e">
        <f t="shared" si="10"/>
        <v>#REF!</v>
      </c>
      <c r="I278" t="e">
        <f t="shared" si="11"/>
        <v>#REF!</v>
      </c>
      <c r="J278" s="34" t="e">
        <f>#REF!</f>
        <v>#REF!</v>
      </c>
      <c r="K278" s="35" t="e">
        <f>#REF!</f>
        <v>#REF!</v>
      </c>
      <c r="L278" s="34"/>
      <c r="M278" s="36"/>
      <c r="N278" s="36"/>
      <c r="O278" s="36"/>
      <c r="P278" s="36"/>
      <c r="Q278" s="36"/>
      <c r="R278" s="36"/>
      <c r="S278" s="36"/>
      <c r="T278" s="36"/>
      <c r="U278" s="36"/>
      <c r="V278" s="36"/>
      <c r="W278" s="36"/>
      <c r="X278" s="35"/>
    </row>
    <row r="279" spans="4:24" hidden="1" x14ac:dyDescent="0.2">
      <c r="D279" t="s">
        <v>117</v>
      </c>
      <c r="E279">
        <v>4</v>
      </c>
      <c r="F279" t="e">
        <f>#REF!</f>
        <v>#REF!</v>
      </c>
      <c r="G279" t="e">
        <f>IF(#REF!&lt;&gt;"",#REF!,"")</f>
        <v>#REF!</v>
      </c>
      <c r="H279" s="19" t="e">
        <f t="shared" si="10"/>
        <v>#REF!</v>
      </c>
      <c r="I279" t="e">
        <f t="shared" si="11"/>
        <v>#REF!</v>
      </c>
      <c r="J279" s="34" t="e">
        <f>#REF!</f>
        <v>#REF!</v>
      </c>
      <c r="K279" s="35" t="e">
        <f>#REF!</f>
        <v>#REF!</v>
      </c>
      <c r="L279" s="34"/>
      <c r="M279" s="36"/>
      <c r="N279" s="36"/>
      <c r="O279" s="36"/>
      <c r="P279" s="36"/>
      <c r="Q279" s="36"/>
      <c r="R279" s="36"/>
      <c r="S279" s="36"/>
      <c r="T279" s="36"/>
      <c r="U279" s="36"/>
      <c r="V279" s="36"/>
      <c r="W279" s="36"/>
      <c r="X279" s="35"/>
    </row>
    <row r="280" spans="4:24" hidden="1" x14ac:dyDescent="0.2">
      <c r="D280" t="s">
        <v>117</v>
      </c>
      <c r="E280">
        <v>4</v>
      </c>
      <c r="F280" t="e">
        <f>#REF!</f>
        <v>#REF!</v>
      </c>
      <c r="G280" t="e">
        <f>IF(#REF!&lt;&gt;"",#REF!,"")</f>
        <v>#REF!</v>
      </c>
      <c r="H280" s="19" t="e">
        <f t="shared" si="10"/>
        <v>#REF!</v>
      </c>
      <c r="I280" t="e">
        <f t="shared" si="11"/>
        <v>#REF!</v>
      </c>
      <c r="J280" s="34" t="e">
        <f>#REF!</f>
        <v>#REF!</v>
      </c>
      <c r="K280" s="35" t="e">
        <f>#REF!</f>
        <v>#REF!</v>
      </c>
      <c r="L280" s="34"/>
      <c r="M280" s="36"/>
      <c r="N280" s="36"/>
      <c r="O280" s="36"/>
      <c r="P280" s="36"/>
      <c r="Q280" s="36"/>
      <c r="R280" s="36"/>
      <c r="S280" s="36"/>
      <c r="T280" s="36"/>
      <c r="U280" s="36"/>
      <c r="V280" s="36"/>
      <c r="W280" s="36"/>
      <c r="X280" s="35"/>
    </row>
    <row r="281" spans="4:24" hidden="1" x14ac:dyDescent="0.2">
      <c r="D281" t="s">
        <v>117</v>
      </c>
      <c r="E281">
        <v>4</v>
      </c>
      <c r="F281" t="e">
        <f>#REF!</f>
        <v>#REF!</v>
      </c>
      <c r="G281" t="e">
        <f>IF(#REF!&lt;&gt;"",#REF!,"")</f>
        <v>#REF!</v>
      </c>
      <c r="H281" s="19" t="e">
        <f t="shared" si="10"/>
        <v>#REF!</v>
      </c>
      <c r="I281" t="e">
        <f t="shared" si="11"/>
        <v>#REF!</v>
      </c>
      <c r="J281" s="34" t="e">
        <f>#REF!</f>
        <v>#REF!</v>
      </c>
      <c r="K281" s="35" t="e">
        <f>#REF!</f>
        <v>#REF!</v>
      </c>
      <c r="L281" s="34"/>
      <c r="M281" s="36"/>
      <c r="N281" s="36"/>
      <c r="O281" s="36"/>
      <c r="P281" s="36"/>
      <c r="Q281" s="36"/>
      <c r="R281" s="36"/>
      <c r="S281" s="36"/>
      <c r="T281" s="36"/>
      <c r="U281" s="36"/>
      <c r="V281" s="36"/>
      <c r="W281" s="36"/>
      <c r="X281" s="35"/>
    </row>
    <row r="282" spans="4:24" hidden="1" x14ac:dyDescent="0.2">
      <c r="D282" t="s">
        <v>117</v>
      </c>
      <c r="E282">
        <v>4</v>
      </c>
      <c r="F282" t="e">
        <f>#REF!</f>
        <v>#REF!</v>
      </c>
      <c r="G282" t="e">
        <f>IF(#REF!&lt;&gt;"",#REF!,"")</f>
        <v>#REF!</v>
      </c>
      <c r="H282" s="19" t="e">
        <f t="shared" si="10"/>
        <v>#REF!</v>
      </c>
      <c r="I282" t="e">
        <f t="shared" si="11"/>
        <v>#REF!</v>
      </c>
      <c r="J282" s="34" t="e">
        <f>#REF!</f>
        <v>#REF!</v>
      </c>
      <c r="K282" s="35" t="e">
        <f>#REF!</f>
        <v>#REF!</v>
      </c>
      <c r="L282" s="34"/>
      <c r="M282" s="36"/>
      <c r="N282" s="36"/>
      <c r="O282" s="36"/>
      <c r="P282" s="36"/>
      <c r="Q282" s="36"/>
      <c r="R282" s="36"/>
      <c r="S282" s="36"/>
      <c r="T282" s="36"/>
      <c r="U282" s="36"/>
      <c r="V282" s="36"/>
      <c r="W282" s="36"/>
      <c r="X282" s="35"/>
    </row>
    <row r="283" spans="4:24" hidden="1" x14ac:dyDescent="0.2">
      <c r="D283" t="s">
        <v>117</v>
      </c>
      <c r="E283">
        <v>4</v>
      </c>
      <c r="F283" t="e">
        <f>#REF!</f>
        <v>#REF!</v>
      </c>
      <c r="G283" t="e">
        <f>IF(#REF!&lt;&gt;"",#REF!,"")</f>
        <v>#REF!</v>
      </c>
      <c r="H283" s="19" t="e">
        <f t="shared" si="10"/>
        <v>#REF!</v>
      </c>
      <c r="I283" t="e">
        <f t="shared" si="11"/>
        <v>#REF!</v>
      </c>
      <c r="J283" s="34" t="e">
        <f>#REF!</f>
        <v>#REF!</v>
      </c>
      <c r="K283" s="35" t="e">
        <f>#REF!</f>
        <v>#REF!</v>
      </c>
      <c r="L283" s="34"/>
      <c r="M283" s="36"/>
      <c r="N283" s="36"/>
      <c r="O283" s="36"/>
      <c r="P283" s="36"/>
      <c r="Q283" s="36"/>
      <c r="R283" s="36"/>
      <c r="S283" s="36"/>
      <c r="T283" s="36"/>
      <c r="U283" s="36"/>
      <c r="V283" s="36"/>
      <c r="W283" s="36"/>
      <c r="X283" s="35"/>
    </row>
    <row r="284" spans="4:24" hidden="1" x14ac:dyDescent="0.2">
      <c r="D284" t="s">
        <v>117</v>
      </c>
      <c r="E284">
        <v>4</v>
      </c>
      <c r="F284" t="e">
        <f>#REF!</f>
        <v>#REF!</v>
      </c>
      <c r="G284" t="e">
        <f>IF(#REF!&lt;&gt;"",#REF!,"")</f>
        <v>#REF!</v>
      </c>
      <c r="H284" s="19" t="e">
        <f t="shared" si="10"/>
        <v>#REF!</v>
      </c>
      <c r="I284" t="e">
        <f t="shared" si="11"/>
        <v>#REF!</v>
      </c>
      <c r="J284" s="34" t="e">
        <f>#REF!</f>
        <v>#REF!</v>
      </c>
      <c r="K284" s="35" t="e">
        <f>#REF!</f>
        <v>#REF!</v>
      </c>
      <c r="L284" s="34"/>
      <c r="M284" s="36"/>
      <c r="N284" s="36"/>
      <c r="O284" s="36"/>
      <c r="P284" s="36"/>
      <c r="Q284" s="36"/>
      <c r="R284" s="36"/>
      <c r="S284" s="36"/>
      <c r="T284" s="36"/>
      <c r="U284" s="36"/>
      <c r="V284" s="36"/>
      <c r="W284" s="36"/>
      <c r="X284" s="35"/>
    </row>
    <row r="285" spans="4:24" hidden="1" x14ac:dyDescent="0.2">
      <c r="D285" t="s">
        <v>117</v>
      </c>
      <c r="E285">
        <v>4</v>
      </c>
      <c r="F285" t="e">
        <f>#REF!</f>
        <v>#REF!</v>
      </c>
      <c r="G285" t="e">
        <f>IF(#REF!&lt;&gt;"",#REF!,"")</f>
        <v>#REF!</v>
      </c>
      <c r="H285" s="19" t="e">
        <f t="shared" si="10"/>
        <v>#REF!</v>
      </c>
      <c r="I285" t="e">
        <f t="shared" si="11"/>
        <v>#REF!</v>
      </c>
      <c r="J285" s="34" t="e">
        <f>#REF!</f>
        <v>#REF!</v>
      </c>
      <c r="K285" s="35" t="e">
        <f>#REF!</f>
        <v>#REF!</v>
      </c>
      <c r="L285" s="34"/>
      <c r="M285" s="36"/>
      <c r="N285" s="36"/>
      <c r="O285" s="36"/>
      <c r="P285" s="36"/>
      <c r="Q285" s="36"/>
      <c r="R285" s="36"/>
      <c r="S285" s="36"/>
      <c r="T285" s="36"/>
      <c r="U285" s="36"/>
      <c r="V285" s="36"/>
      <c r="W285" s="36"/>
      <c r="X285" s="35"/>
    </row>
    <row r="286" spans="4:24" hidden="1" x14ac:dyDescent="0.2">
      <c r="D286" t="s">
        <v>117</v>
      </c>
      <c r="E286">
        <v>4</v>
      </c>
      <c r="F286" t="e">
        <f>#REF!</f>
        <v>#REF!</v>
      </c>
      <c r="G286" t="e">
        <f>IF(#REF!&lt;&gt;"",#REF!,"")</f>
        <v>#REF!</v>
      </c>
      <c r="H286" s="19" t="e">
        <f t="shared" si="10"/>
        <v>#REF!</v>
      </c>
      <c r="I286" t="e">
        <f t="shared" si="11"/>
        <v>#REF!</v>
      </c>
      <c r="J286" s="34" t="e">
        <f>#REF!</f>
        <v>#REF!</v>
      </c>
      <c r="K286" s="35" t="e">
        <f>#REF!</f>
        <v>#REF!</v>
      </c>
      <c r="L286" s="34"/>
      <c r="M286" s="36"/>
      <c r="N286" s="36"/>
      <c r="O286" s="36"/>
      <c r="P286" s="36"/>
      <c r="Q286" s="36"/>
      <c r="R286" s="36"/>
      <c r="S286" s="36"/>
      <c r="T286" s="36"/>
      <c r="U286" s="36"/>
      <c r="V286" s="36"/>
      <c r="W286" s="36"/>
      <c r="X286" s="35"/>
    </row>
    <row r="287" spans="4:24" hidden="1" x14ac:dyDescent="0.2">
      <c r="D287" t="s">
        <v>117</v>
      </c>
      <c r="E287">
        <v>4</v>
      </c>
      <c r="F287" t="e">
        <f>#REF!</f>
        <v>#REF!</v>
      </c>
      <c r="G287" t="e">
        <f>IF(#REF!&lt;&gt;"",#REF!,"")</f>
        <v>#REF!</v>
      </c>
      <c r="H287" s="19" t="e">
        <f t="shared" si="10"/>
        <v>#REF!</v>
      </c>
      <c r="I287" t="e">
        <f t="shared" si="11"/>
        <v>#REF!</v>
      </c>
      <c r="J287" s="34" t="e">
        <f>#REF!</f>
        <v>#REF!</v>
      </c>
      <c r="K287" s="35" t="e">
        <f>#REF!</f>
        <v>#REF!</v>
      </c>
      <c r="L287" s="34"/>
      <c r="M287" s="36"/>
      <c r="N287" s="36"/>
      <c r="O287" s="36"/>
      <c r="P287" s="36"/>
      <c r="Q287" s="36"/>
      <c r="R287" s="36"/>
      <c r="S287" s="36"/>
      <c r="T287" s="36"/>
      <c r="U287" s="36"/>
      <c r="V287" s="36"/>
      <c r="W287" s="36"/>
      <c r="X287" s="35"/>
    </row>
    <row r="288" spans="4:24" hidden="1" x14ac:dyDescent="0.2">
      <c r="D288" t="s">
        <v>117</v>
      </c>
      <c r="E288">
        <v>4</v>
      </c>
      <c r="F288" t="e">
        <f>#REF!</f>
        <v>#REF!</v>
      </c>
      <c r="G288" t="e">
        <f>IF(#REF!&lt;&gt;"",#REF!,"")</f>
        <v>#REF!</v>
      </c>
      <c r="H288" s="19" t="e">
        <f t="shared" si="10"/>
        <v>#REF!</v>
      </c>
      <c r="I288" t="e">
        <f t="shared" si="11"/>
        <v>#REF!</v>
      </c>
      <c r="J288" s="34" t="e">
        <f>#REF!</f>
        <v>#REF!</v>
      </c>
      <c r="K288" s="35" t="e">
        <f>#REF!</f>
        <v>#REF!</v>
      </c>
      <c r="L288" s="34"/>
      <c r="M288" s="36"/>
      <c r="N288" s="36"/>
      <c r="O288" s="36"/>
      <c r="P288" s="36"/>
      <c r="Q288" s="36"/>
      <c r="R288" s="36"/>
      <c r="S288" s="36"/>
      <c r="T288" s="36"/>
      <c r="U288" s="36"/>
      <c r="V288" s="36"/>
      <c r="W288" s="36"/>
      <c r="X288" s="35"/>
    </row>
    <row r="289" spans="4:24" hidden="1" x14ac:dyDescent="0.2">
      <c r="D289" t="s">
        <v>117</v>
      </c>
      <c r="E289">
        <v>4</v>
      </c>
      <c r="F289" t="e">
        <f>#REF!</f>
        <v>#REF!</v>
      </c>
      <c r="G289" t="e">
        <f>IF(#REF!&lt;&gt;"",#REF!,"")</f>
        <v>#REF!</v>
      </c>
      <c r="H289" s="19" t="e">
        <f t="shared" si="10"/>
        <v>#REF!</v>
      </c>
      <c r="I289" t="e">
        <f t="shared" si="11"/>
        <v>#REF!</v>
      </c>
      <c r="J289" s="34" t="e">
        <f>#REF!</f>
        <v>#REF!</v>
      </c>
      <c r="K289" s="35" t="e">
        <f>#REF!</f>
        <v>#REF!</v>
      </c>
      <c r="L289" s="34"/>
      <c r="M289" s="36"/>
      <c r="N289" s="36"/>
      <c r="O289" s="36"/>
      <c r="P289" s="36"/>
      <c r="Q289" s="36"/>
      <c r="R289" s="36"/>
      <c r="S289" s="36"/>
      <c r="T289" s="36"/>
      <c r="U289" s="36"/>
      <c r="V289" s="36"/>
      <c r="W289" s="36"/>
      <c r="X289" s="35"/>
    </row>
    <row r="290" spans="4:24" hidden="1" x14ac:dyDescent="0.2">
      <c r="D290" t="s">
        <v>117</v>
      </c>
      <c r="E290">
        <v>4</v>
      </c>
      <c r="F290" t="e">
        <f>#REF!</f>
        <v>#REF!</v>
      </c>
      <c r="G290" t="e">
        <f>IF(#REF!&lt;&gt;"",#REF!,"")</f>
        <v>#REF!</v>
      </c>
      <c r="H290" s="19" t="e">
        <f t="shared" si="10"/>
        <v>#REF!</v>
      </c>
      <c r="I290" t="e">
        <f t="shared" si="11"/>
        <v>#REF!</v>
      </c>
      <c r="J290" s="34" t="e">
        <f>#REF!</f>
        <v>#REF!</v>
      </c>
      <c r="K290" s="35" t="e">
        <f>#REF!</f>
        <v>#REF!</v>
      </c>
      <c r="L290" s="34"/>
      <c r="M290" s="36"/>
      <c r="N290" s="36"/>
      <c r="O290" s="36"/>
      <c r="P290" s="36"/>
      <c r="Q290" s="36"/>
      <c r="R290" s="36"/>
      <c r="S290" s="36"/>
      <c r="T290" s="36"/>
      <c r="U290" s="36"/>
      <c r="V290" s="36"/>
      <c r="W290" s="36"/>
      <c r="X290" s="35"/>
    </row>
    <row r="291" spans="4:24" hidden="1" x14ac:dyDescent="0.2">
      <c r="D291" t="s">
        <v>117</v>
      </c>
      <c r="E291">
        <v>4</v>
      </c>
      <c r="F291" t="e">
        <f>#REF!</f>
        <v>#REF!</v>
      </c>
      <c r="G291" t="e">
        <f>IF(#REF!&lt;&gt;"",#REF!,"")</f>
        <v>#REF!</v>
      </c>
      <c r="H291" s="19" t="e">
        <f t="shared" si="10"/>
        <v>#REF!</v>
      </c>
      <c r="I291" t="e">
        <f t="shared" si="11"/>
        <v>#REF!</v>
      </c>
      <c r="J291" s="34" t="e">
        <f>#REF!</f>
        <v>#REF!</v>
      </c>
      <c r="K291" s="35" t="e">
        <f>#REF!</f>
        <v>#REF!</v>
      </c>
      <c r="L291" s="34"/>
      <c r="M291" s="36"/>
      <c r="N291" s="36"/>
      <c r="O291" s="36"/>
      <c r="P291" s="36"/>
      <c r="Q291" s="36"/>
      <c r="R291" s="36"/>
      <c r="S291" s="36"/>
      <c r="T291" s="36"/>
      <c r="U291" s="36"/>
      <c r="V291" s="36"/>
      <c r="W291" s="36"/>
      <c r="X291" s="35"/>
    </row>
    <row r="292" spans="4:24" hidden="1" x14ac:dyDescent="0.2">
      <c r="D292" t="s">
        <v>117</v>
      </c>
      <c r="E292">
        <v>4</v>
      </c>
      <c r="F292" t="e">
        <f>#REF!</f>
        <v>#REF!</v>
      </c>
      <c r="G292" t="e">
        <f>IF(#REF!&lt;&gt;"",#REF!,"")</f>
        <v>#REF!</v>
      </c>
      <c r="H292" s="19" t="e">
        <f t="shared" si="10"/>
        <v>#REF!</v>
      </c>
      <c r="I292" t="e">
        <f t="shared" si="11"/>
        <v>#REF!</v>
      </c>
      <c r="J292" s="34" t="e">
        <f>#REF!</f>
        <v>#REF!</v>
      </c>
      <c r="K292" s="35" t="e">
        <f>#REF!</f>
        <v>#REF!</v>
      </c>
      <c r="L292" s="34"/>
      <c r="M292" s="36"/>
      <c r="N292" s="36"/>
      <c r="O292" s="36"/>
      <c r="P292" s="36"/>
      <c r="Q292" s="36"/>
      <c r="R292" s="36"/>
      <c r="S292" s="36"/>
      <c r="T292" s="36"/>
      <c r="U292" s="36"/>
      <c r="V292" s="36"/>
      <c r="W292" s="36"/>
      <c r="X292" s="35"/>
    </row>
    <row r="293" spans="4:24" hidden="1" x14ac:dyDescent="0.2">
      <c r="D293" t="s">
        <v>117</v>
      </c>
      <c r="E293">
        <v>4</v>
      </c>
      <c r="F293" t="e">
        <f>#REF!</f>
        <v>#REF!</v>
      </c>
      <c r="G293" t="e">
        <f>IF(#REF!&lt;&gt;"",#REF!,"")</f>
        <v>#REF!</v>
      </c>
      <c r="H293" s="19" t="e">
        <f t="shared" si="10"/>
        <v>#REF!</v>
      </c>
      <c r="I293" t="e">
        <f t="shared" si="11"/>
        <v>#REF!</v>
      </c>
      <c r="J293" s="34" t="e">
        <f>#REF!</f>
        <v>#REF!</v>
      </c>
      <c r="K293" s="35" t="e">
        <f>#REF!</f>
        <v>#REF!</v>
      </c>
      <c r="L293" s="34"/>
      <c r="M293" s="36"/>
      <c r="N293" s="36"/>
      <c r="O293" s="36"/>
      <c r="P293" s="36"/>
      <c r="Q293" s="36"/>
      <c r="R293" s="36"/>
      <c r="S293" s="36"/>
      <c r="T293" s="36"/>
      <c r="U293" s="36"/>
      <c r="V293" s="36"/>
      <c r="W293" s="36"/>
      <c r="X293" s="35"/>
    </row>
    <row r="294" spans="4:24" hidden="1" x14ac:dyDescent="0.2">
      <c r="D294" t="s">
        <v>117</v>
      </c>
      <c r="E294">
        <v>4</v>
      </c>
      <c r="F294" t="e">
        <f>#REF!</f>
        <v>#REF!</v>
      </c>
      <c r="G294" t="e">
        <f>IF(#REF!&lt;&gt;"",#REF!,"")</f>
        <v>#REF!</v>
      </c>
      <c r="H294" s="19" t="e">
        <f t="shared" si="10"/>
        <v>#REF!</v>
      </c>
      <c r="I294" t="e">
        <f t="shared" si="11"/>
        <v>#REF!</v>
      </c>
      <c r="J294" s="34" t="e">
        <f>#REF!</f>
        <v>#REF!</v>
      </c>
      <c r="K294" s="35" t="e">
        <f>#REF!</f>
        <v>#REF!</v>
      </c>
      <c r="L294" s="34"/>
      <c r="M294" s="36"/>
      <c r="N294" s="36"/>
      <c r="O294" s="36"/>
      <c r="P294" s="36"/>
      <c r="Q294" s="36"/>
      <c r="R294" s="36"/>
      <c r="S294" s="36"/>
      <c r="T294" s="36"/>
      <c r="U294" s="36"/>
      <c r="V294" s="36"/>
      <c r="W294" s="36"/>
      <c r="X294" s="35"/>
    </row>
    <row r="295" spans="4:24" hidden="1" x14ac:dyDescent="0.2">
      <c r="D295" t="s">
        <v>117</v>
      </c>
      <c r="E295">
        <v>4</v>
      </c>
      <c r="F295" t="e">
        <f>#REF!</f>
        <v>#REF!</v>
      </c>
      <c r="G295" t="e">
        <f>IF(#REF!&lt;&gt;"",#REF!,"")</f>
        <v>#REF!</v>
      </c>
      <c r="H295" s="19" t="e">
        <f t="shared" si="10"/>
        <v>#REF!</v>
      </c>
      <c r="I295" t="e">
        <f t="shared" si="11"/>
        <v>#REF!</v>
      </c>
      <c r="J295" s="34" t="e">
        <f>#REF!</f>
        <v>#REF!</v>
      </c>
      <c r="K295" s="35" t="e">
        <f>#REF!</f>
        <v>#REF!</v>
      </c>
      <c r="L295" s="34"/>
      <c r="M295" s="36"/>
      <c r="N295" s="36"/>
      <c r="O295" s="36"/>
      <c r="P295" s="36"/>
      <c r="Q295" s="36"/>
      <c r="R295" s="36"/>
      <c r="S295" s="36"/>
      <c r="T295" s="36"/>
      <c r="U295" s="36"/>
      <c r="V295" s="36"/>
      <c r="W295" s="36"/>
      <c r="X295" s="35"/>
    </row>
    <row r="296" spans="4:24" hidden="1" x14ac:dyDescent="0.2">
      <c r="D296" t="s">
        <v>117</v>
      </c>
      <c r="E296">
        <v>4</v>
      </c>
      <c r="F296" t="e">
        <f>#REF!</f>
        <v>#REF!</v>
      </c>
      <c r="G296" t="e">
        <f>IF(#REF!&lt;&gt;"",#REF!,"")</f>
        <v>#REF!</v>
      </c>
      <c r="H296" s="19" t="e">
        <f t="shared" si="10"/>
        <v>#REF!</v>
      </c>
      <c r="I296" t="e">
        <f t="shared" si="11"/>
        <v>#REF!</v>
      </c>
      <c r="J296" s="34" t="e">
        <f>#REF!</f>
        <v>#REF!</v>
      </c>
      <c r="K296" s="35" t="e">
        <f>#REF!</f>
        <v>#REF!</v>
      </c>
      <c r="L296" s="34"/>
      <c r="M296" s="36"/>
      <c r="N296" s="36"/>
      <c r="O296" s="36"/>
      <c r="P296" s="36"/>
      <c r="Q296" s="36"/>
      <c r="R296" s="36"/>
      <c r="S296" s="36"/>
      <c r="T296" s="36"/>
      <c r="U296" s="36"/>
      <c r="V296" s="36"/>
      <c r="W296" s="36"/>
      <c r="X296" s="35"/>
    </row>
    <row r="297" spans="4:24" hidden="1" x14ac:dyDescent="0.2">
      <c r="D297" t="s">
        <v>117</v>
      </c>
      <c r="E297">
        <v>4</v>
      </c>
      <c r="F297" t="e">
        <f>#REF!</f>
        <v>#REF!</v>
      </c>
      <c r="G297" t="e">
        <f>IF(#REF!&lt;&gt;"",#REF!,"")</f>
        <v>#REF!</v>
      </c>
      <c r="H297" s="19" t="e">
        <f t="shared" si="10"/>
        <v>#REF!</v>
      </c>
      <c r="I297" t="e">
        <f t="shared" si="11"/>
        <v>#REF!</v>
      </c>
      <c r="J297" s="34" t="e">
        <f>#REF!</f>
        <v>#REF!</v>
      </c>
      <c r="K297" s="35" t="e">
        <f>#REF!</f>
        <v>#REF!</v>
      </c>
      <c r="L297" s="34"/>
      <c r="M297" s="36"/>
      <c r="N297" s="36"/>
      <c r="O297" s="36"/>
      <c r="P297" s="36"/>
      <c r="Q297" s="36"/>
      <c r="R297" s="36"/>
      <c r="S297" s="36"/>
      <c r="T297" s="36"/>
      <c r="U297" s="36"/>
      <c r="V297" s="36"/>
      <c r="W297" s="36"/>
      <c r="X297" s="35"/>
    </row>
    <row r="298" spans="4:24" hidden="1" x14ac:dyDescent="0.2">
      <c r="D298" t="s">
        <v>117</v>
      </c>
      <c r="E298">
        <v>4</v>
      </c>
      <c r="F298" t="e">
        <f>#REF!</f>
        <v>#REF!</v>
      </c>
      <c r="G298" t="e">
        <f>IF(#REF!&lt;&gt;"",#REF!,"")</f>
        <v>#REF!</v>
      </c>
      <c r="H298" s="19" t="e">
        <f t="shared" si="10"/>
        <v>#REF!</v>
      </c>
      <c r="I298" t="e">
        <f t="shared" si="11"/>
        <v>#REF!</v>
      </c>
      <c r="J298" s="34" t="e">
        <f>#REF!</f>
        <v>#REF!</v>
      </c>
      <c r="K298" s="35" t="e">
        <f>#REF!</f>
        <v>#REF!</v>
      </c>
      <c r="L298" s="34"/>
      <c r="M298" s="36"/>
      <c r="N298" s="36"/>
      <c r="O298" s="36"/>
      <c r="P298" s="36"/>
      <c r="Q298" s="36"/>
      <c r="R298" s="36"/>
      <c r="S298" s="36"/>
      <c r="T298" s="36"/>
      <c r="U298" s="36"/>
      <c r="V298" s="36"/>
      <c r="W298" s="36"/>
      <c r="X298" s="35"/>
    </row>
    <row r="299" spans="4:24" hidden="1" x14ac:dyDescent="0.2">
      <c r="D299" t="s">
        <v>117</v>
      </c>
      <c r="E299">
        <v>4</v>
      </c>
      <c r="F299" t="e">
        <f>#REF!</f>
        <v>#REF!</v>
      </c>
      <c r="G299" t="e">
        <f>IF(#REF!&lt;&gt;"",#REF!,"")</f>
        <v>#REF!</v>
      </c>
      <c r="H299" s="19" t="e">
        <f t="shared" si="10"/>
        <v>#REF!</v>
      </c>
      <c r="I299" t="e">
        <f t="shared" si="11"/>
        <v>#REF!</v>
      </c>
      <c r="J299" s="34" t="e">
        <f>#REF!</f>
        <v>#REF!</v>
      </c>
      <c r="K299" s="35" t="e">
        <f>#REF!</f>
        <v>#REF!</v>
      </c>
      <c r="L299" s="34"/>
      <c r="M299" s="36"/>
      <c r="N299" s="36"/>
      <c r="O299" s="36"/>
      <c r="P299" s="36"/>
      <c r="Q299" s="36"/>
      <c r="R299" s="36"/>
      <c r="S299" s="36"/>
      <c r="T299" s="36"/>
      <c r="U299" s="36"/>
      <c r="V299" s="36"/>
      <c r="W299" s="36"/>
      <c r="X299" s="35"/>
    </row>
    <row r="300" spans="4:24" hidden="1" x14ac:dyDescent="0.2">
      <c r="D300" t="s">
        <v>117</v>
      </c>
      <c r="E300">
        <v>4</v>
      </c>
      <c r="F300" t="e">
        <f>#REF!</f>
        <v>#REF!</v>
      </c>
      <c r="G300" t="e">
        <f>IF(#REF!&lt;&gt;"",#REF!,"")</f>
        <v>#REF!</v>
      </c>
      <c r="H300" s="19" t="e">
        <f t="shared" si="10"/>
        <v>#REF!</v>
      </c>
      <c r="I300" t="e">
        <f t="shared" si="11"/>
        <v>#REF!</v>
      </c>
      <c r="J300" s="34" t="e">
        <f>#REF!</f>
        <v>#REF!</v>
      </c>
      <c r="K300" s="35" t="e">
        <f>#REF!</f>
        <v>#REF!</v>
      </c>
      <c r="L300" s="34"/>
      <c r="M300" s="36"/>
      <c r="N300" s="36"/>
      <c r="O300" s="36"/>
      <c r="P300" s="36"/>
      <c r="Q300" s="36"/>
      <c r="R300" s="36"/>
      <c r="S300" s="36"/>
      <c r="T300" s="36"/>
      <c r="U300" s="36"/>
      <c r="V300" s="36"/>
      <c r="W300" s="36"/>
      <c r="X300" s="35"/>
    </row>
    <row r="301" spans="4:24" hidden="1" x14ac:dyDescent="0.2">
      <c r="D301" t="s">
        <v>117</v>
      </c>
      <c r="E301">
        <v>4</v>
      </c>
      <c r="F301" t="e">
        <f>#REF!</f>
        <v>#REF!</v>
      </c>
      <c r="G301" t="e">
        <f>IF(#REF!&lt;&gt;"",#REF!,"")</f>
        <v>#REF!</v>
      </c>
      <c r="H301" s="19" t="e">
        <f t="shared" si="10"/>
        <v>#REF!</v>
      </c>
      <c r="I301" t="e">
        <f t="shared" si="11"/>
        <v>#REF!</v>
      </c>
      <c r="J301" s="34" t="e">
        <f>#REF!</f>
        <v>#REF!</v>
      </c>
      <c r="K301" s="35" t="e">
        <f>#REF!</f>
        <v>#REF!</v>
      </c>
      <c r="L301" s="34"/>
      <c r="M301" s="36"/>
      <c r="N301" s="36"/>
      <c r="O301" s="36"/>
      <c r="P301" s="36"/>
      <c r="Q301" s="36"/>
      <c r="R301" s="36"/>
      <c r="S301" s="36"/>
      <c r="T301" s="36"/>
      <c r="U301" s="36"/>
      <c r="V301" s="36"/>
      <c r="W301" s="36"/>
      <c r="X301" s="35"/>
    </row>
    <row r="302" spans="4:24" hidden="1" x14ac:dyDescent="0.2">
      <c r="D302" t="s">
        <v>117</v>
      </c>
      <c r="E302">
        <v>4</v>
      </c>
      <c r="F302" t="e">
        <f>#REF!</f>
        <v>#REF!</v>
      </c>
      <c r="G302" t="e">
        <f>IF(#REF!&lt;&gt;"",#REF!,"")</f>
        <v>#REF!</v>
      </c>
      <c r="H302" s="19" t="e">
        <f t="shared" si="10"/>
        <v>#REF!</v>
      </c>
      <c r="I302" t="e">
        <f t="shared" si="11"/>
        <v>#REF!</v>
      </c>
      <c r="J302" s="34" t="e">
        <f>#REF!</f>
        <v>#REF!</v>
      </c>
      <c r="K302" s="35" t="e">
        <f>#REF!</f>
        <v>#REF!</v>
      </c>
      <c r="L302" s="34"/>
      <c r="M302" s="36"/>
      <c r="N302" s="36"/>
      <c r="O302" s="36"/>
      <c r="P302" s="36"/>
      <c r="Q302" s="36"/>
      <c r="R302" s="36"/>
      <c r="S302" s="36"/>
      <c r="T302" s="36"/>
      <c r="U302" s="36"/>
      <c r="V302" s="36"/>
      <c r="W302" s="36"/>
      <c r="X302" s="35"/>
    </row>
    <row r="303" spans="4:24" hidden="1" x14ac:dyDescent="0.2">
      <c r="D303" t="s">
        <v>117</v>
      </c>
      <c r="E303">
        <v>4</v>
      </c>
      <c r="F303" t="e">
        <f>#REF!</f>
        <v>#REF!</v>
      </c>
      <c r="G303" t="e">
        <f>IF(#REF!&lt;&gt;"",#REF!,"")</f>
        <v>#REF!</v>
      </c>
      <c r="H303" s="19" t="e">
        <f t="shared" si="10"/>
        <v>#REF!</v>
      </c>
      <c r="I303" t="e">
        <f t="shared" si="11"/>
        <v>#REF!</v>
      </c>
      <c r="J303" s="34" t="e">
        <f>#REF!</f>
        <v>#REF!</v>
      </c>
      <c r="K303" s="35" t="e">
        <f>#REF!</f>
        <v>#REF!</v>
      </c>
      <c r="L303" s="34"/>
      <c r="M303" s="36"/>
      <c r="N303" s="36"/>
      <c r="O303" s="36"/>
      <c r="P303" s="36"/>
      <c r="Q303" s="36"/>
      <c r="R303" s="36"/>
      <c r="S303" s="36"/>
      <c r="T303" s="36"/>
      <c r="U303" s="36"/>
      <c r="V303" s="36"/>
      <c r="W303" s="36"/>
      <c r="X303" s="35"/>
    </row>
    <row r="304" spans="4:24" hidden="1" x14ac:dyDescent="0.2">
      <c r="D304" t="s">
        <v>117</v>
      </c>
      <c r="E304">
        <v>4</v>
      </c>
      <c r="F304" t="e">
        <f>#REF!</f>
        <v>#REF!</v>
      </c>
      <c r="G304" t="e">
        <f>IF(#REF!&lt;&gt;"",#REF!,"")</f>
        <v>#REF!</v>
      </c>
      <c r="H304" s="19" t="e">
        <f t="shared" si="10"/>
        <v>#REF!</v>
      </c>
      <c r="I304" t="e">
        <f t="shared" si="11"/>
        <v>#REF!</v>
      </c>
      <c r="J304" s="34" t="e">
        <f>#REF!</f>
        <v>#REF!</v>
      </c>
      <c r="K304" s="35" t="e">
        <f>#REF!</f>
        <v>#REF!</v>
      </c>
      <c r="L304" s="34"/>
      <c r="M304" s="36"/>
      <c r="N304" s="36"/>
      <c r="O304" s="36"/>
      <c r="P304" s="36"/>
      <c r="Q304" s="36"/>
      <c r="R304" s="36"/>
      <c r="S304" s="36"/>
      <c r="T304" s="36"/>
      <c r="U304" s="36"/>
      <c r="V304" s="36"/>
      <c r="W304" s="36"/>
      <c r="X304" s="35"/>
    </row>
    <row r="305" spans="4:24" hidden="1" x14ac:dyDescent="0.2">
      <c r="D305" t="s">
        <v>117</v>
      </c>
      <c r="E305">
        <v>4</v>
      </c>
      <c r="F305" t="e">
        <f>#REF!</f>
        <v>#REF!</v>
      </c>
      <c r="G305" t="e">
        <f>IF(#REF!&lt;&gt;"",#REF!,"")</f>
        <v>#REF!</v>
      </c>
      <c r="H305" s="19" t="e">
        <f t="shared" si="10"/>
        <v>#REF!</v>
      </c>
      <c r="I305" t="e">
        <f t="shared" si="11"/>
        <v>#REF!</v>
      </c>
      <c r="J305" s="34" t="e">
        <f>#REF!</f>
        <v>#REF!</v>
      </c>
      <c r="K305" s="35" t="e">
        <f>#REF!</f>
        <v>#REF!</v>
      </c>
      <c r="L305" s="34"/>
      <c r="M305" s="36"/>
      <c r="N305" s="36"/>
      <c r="O305" s="36"/>
      <c r="P305" s="36"/>
      <c r="Q305" s="36"/>
      <c r="R305" s="36"/>
      <c r="S305" s="36"/>
      <c r="T305" s="36"/>
      <c r="U305" s="36"/>
      <c r="V305" s="36"/>
      <c r="W305" s="36"/>
      <c r="X305" s="35"/>
    </row>
    <row r="306" spans="4:24" hidden="1" x14ac:dyDescent="0.2">
      <c r="D306" t="s">
        <v>117</v>
      </c>
      <c r="E306">
        <v>4</v>
      </c>
      <c r="F306" t="e">
        <f>#REF!</f>
        <v>#REF!</v>
      </c>
      <c r="G306" t="e">
        <f>IF(#REF!&lt;&gt;"",#REF!,"")</f>
        <v>#REF!</v>
      </c>
      <c r="H306" s="19" t="e">
        <f t="shared" si="10"/>
        <v>#REF!</v>
      </c>
      <c r="I306" t="e">
        <f t="shared" si="11"/>
        <v>#REF!</v>
      </c>
      <c r="J306" s="34" t="e">
        <f>#REF!</f>
        <v>#REF!</v>
      </c>
      <c r="K306" s="35" t="e">
        <f>#REF!</f>
        <v>#REF!</v>
      </c>
      <c r="L306" s="34"/>
      <c r="M306" s="36"/>
      <c r="N306" s="36"/>
      <c r="O306" s="36"/>
      <c r="P306" s="36"/>
      <c r="Q306" s="36"/>
      <c r="R306" s="36"/>
      <c r="S306" s="36"/>
      <c r="T306" s="36"/>
      <c r="U306" s="36"/>
      <c r="V306" s="36"/>
      <c r="W306" s="36"/>
      <c r="X306" s="35"/>
    </row>
    <row r="307" spans="4:24" hidden="1" x14ac:dyDescent="0.2">
      <c r="D307" t="s">
        <v>117</v>
      </c>
      <c r="E307">
        <v>4</v>
      </c>
      <c r="F307" t="e">
        <f>#REF!</f>
        <v>#REF!</v>
      </c>
      <c r="G307" t="e">
        <f>IF(#REF!&lt;&gt;"",#REF!,"")</f>
        <v>#REF!</v>
      </c>
      <c r="H307" s="19" t="e">
        <f t="shared" si="10"/>
        <v>#REF!</v>
      </c>
      <c r="I307" t="e">
        <f t="shared" si="11"/>
        <v>#REF!</v>
      </c>
      <c r="J307" s="34" t="e">
        <f>#REF!</f>
        <v>#REF!</v>
      </c>
      <c r="K307" s="35" t="e">
        <f>#REF!</f>
        <v>#REF!</v>
      </c>
      <c r="L307" s="34"/>
      <c r="M307" s="36"/>
      <c r="N307" s="36"/>
      <c r="O307" s="36"/>
      <c r="P307" s="36"/>
      <c r="Q307" s="36"/>
      <c r="R307" s="36"/>
      <c r="S307" s="36"/>
      <c r="T307" s="36"/>
      <c r="U307" s="36"/>
      <c r="V307" s="36"/>
      <c r="W307" s="36"/>
      <c r="X307" s="35"/>
    </row>
    <row r="308" spans="4:24" hidden="1" x14ac:dyDescent="0.2">
      <c r="D308" t="s">
        <v>117</v>
      </c>
      <c r="E308">
        <v>4</v>
      </c>
      <c r="F308" t="e">
        <f>#REF!</f>
        <v>#REF!</v>
      </c>
      <c r="G308" t="e">
        <f>IF(#REF!&lt;&gt;"",#REF!,"")</f>
        <v>#REF!</v>
      </c>
      <c r="H308" s="19" t="e">
        <f t="shared" si="10"/>
        <v>#REF!</v>
      </c>
      <c r="I308" t="e">
        <f t="shared" si="11"/>
        <v>#REF!</v>
      </c>
      <c r="J308" s="34" t="e">
        <f>#REF!</f>
        <v>#REF!</v>
      </c>
      <c r="K308" s="35" t="e">
        <f>#REF!</f>
        <v>#REF!</v>
      </c>
      <c r="L308" s="34"/>
      <c r="M308" s="36"/>
      <c r="N308" s="36"/>
      <c r="O308" s="36"/>
      <c r="P308" s="36"/>
      <c r="Q308" s="36"/>
      <c r="R308" s="36"/>
      <c r="S308" s="36"/>
      <c r="T308" s="36"/>
      <c r="U308" s="36"/>
      <c r="V308" s="36"/>
      <c r="W308" s="36"/>
      <c r="X308" s="35"/>
    </row>
    <row r="309" spans="4:24" hidden="1" x14ac:dyDescent="0.2">
      <c r="D309" t="s">
        <v>117</v>
      </c>
      <c r="E309">
        <v>4</v>
      </c>
      <c r="F309" t="e">
        <f>#REF!</f>
        <v>#REF!</v>
      </c>
      <c r="G309" t="e">
        <f>IF(#REF!&lt;&gt;"",#REF!,"")</f>
        <v>#REF!</v>
      </c>
      <c r="H309" s="19" t="e">
        <f t="shared" si="10"/>
        <v>#REF!</v>
      </c>
      <c r="I309" t="e">
        <f t="shared" si="11"/>
        <v>#REF!</v>
      </c>
      <c r="J309" s="34" t="e">
        <f>#REF!</f>
        <v>#REF!</v>
      </c>
      <c r="K309" s="35" t="e">
        <f>#REF!</f>
        <v>#REF!</v>
      </c>
      <c r="L309" s="34"/>
      <c r="M309" s="36"/>
      <c r="N309" s="36"/>
      <c r="O309" s="36"/>
      <c r="P309" s="36"/>
      <c r="Q309" s="36"/>
      <c r="R309" s="36"/>
      <c r="S309" s="36"/>
      <c r="T309" s="36"/>
      <c r="U309" s="36"/>
      <c r="V309" s="36"/>
      <c r="W309" s="36"/>
      <c r="X309" s="35"/>
    </row>
    <row r="310" spans="4:24" hidden="1" x14ac:dyDescent="0.2">
      <c r="D310" t="s">
        <v>117</v>
      </c>
      <c r="E310">
        <v>4</v>
      </c>
      <c r="F310" t="e">
        <f>#REF!</f>
        <v>#REF!</v>
      </c>
      <c r="G310" t="e">
        <f>IF(#REF!&lt;&gt;"",#REF!,"")</f>
        <v>#REF!</v>
      </c>
      <c r="H310" s="19" t="e">
        <f t="shared" si="10"/>
        <v>#REF!</v>
      </c>
      <c r="I310" t="e">
        <f t="shared" si="11"/>
        <v>#REF!</v>
      </c>
      <c r="J310" s="34" t="e">
        <f>#REF!</f>
        <v>#REF!</v>
      </c>
      <c r="K310" s="35" t="e">
        <f>#REF!</f>
        <v>#REF!</v>
      </c>
      <c r="L310" s="34"/>
      <c r="M310" s="36"/>
      <c r="N310" s="36"/>
      <c r="O310" s="36"/>
      <c r="P310" s="36"/>
      <c r="Q310" s="36"/>
      <c r="R310" s="36"/>
      <c r="S310" s="36"/>
      <c r="T310" s="36"/>
      <c r="U310" s="36"/>
      <c r="V310" s="36"/>
      <c r="W310" s="36"/>
      <c r="X310" s="35"/>
    </row>
    <row r="311" spans="4:24" hidden="1" x14ac:dyDescent="0.2">
      <c r="D311" t="s">
        <v>117</v>
      </c>
      <c r="E311">
        <v>4</v>
      </c>
      <c r="F311" t="e">
        <f>#REF!</f>
        <v>#REF!</v>
      </c>
      <c r="G311" t="e">
        <f>IF(#REF!&lt;&gt;"",#REF!,"")</f>
        <v>#REF!</v>
      </c>
      <c r="H311" s="19" t="e">
        <f t="shared" si="10"/>
        <v>#REF!</v>
      </c>
      <c r="I311" t="e">
        <f t="shared" si="11"/>
        <v>#REF!</v>
      </c>
      <c r="J311" s="34" t="e">
        <f>#REF!</f>
        <v>#REF!</v>
      </c>
      <c r="K311" s="35" t="e">
        <f>#REF!</f>
        <v>#REF!</v>
      </c>
      <c r="L311" s="34"/>
      <c r="M311" s="36"/>
      <c r="N311" s="36"/>
      <c r="O311" s="36"/>
      <c r="P311" s="36"/>
      <c r="Q311" s="36"/>
      <c r="R311" s="36"/>
      <c r="S311" s="36"/>
      <c r="T311" s="36"/>
      <c r="U311" s="36"/>
      <c r="V311" s="36"/>
      <c r="W311" s="36"/>
      <c r="X311" s="35"/>
    </row>
    <row r="312" spans="4:24" hidden="1" x14ac:dyDescent="0.2">
      <c r="D312" t="s">
        <v>117</v>
      </c>
      <c r="E312">
        <v>4</v>
      </c>
      <c r="F312" t="e">
        <f>#REF!</f>
        <v>#REF!</v>
      </c>
      <c r="G312" t="e">
        <f>IF(#REF!&lt;&gt;"",#REF!,"")</f>
        <v>#REF!</v>
      </c>
      <c r="H312" s="19" t="e">
        <f t="shared" si="10"/>
        <v>#REF!</v>
      </c>
      <c r="I312" t="e">
        <f t="shared" si="11"/>
        <v>#REF!</v>
      </c>
      <c r="J312" s="34" t="e">
        <f>#REF!</f>
        <v>#REF!</v>
      </c>
      <c r="K312" s="35" t="e">
        <f>#REF!</f>
        <v>#REF!</v>
      </c>
      <c r="L312" s="34"/>
      <c r="M312" s="36"/>
      <c r="N312" s="36"/>
      <c r="O312" s="36"/>
      <c r="P312" s="36"/>
      <c r="Q312" s="36"/>
      <c r="R312" s="36"/>
      <c r="S312" s="36"/>
      <c r="T312" s="36"/>
      <c r="U312" s="36"/>
      <c r="V312" s="36"/>
      <c r="W312" s="36"/>
      <c r="X312" s="35"/>
    </row>
    <row r="313" spans="4:24" hidden="1" x14ac:dyDescent="0.2">
      <c r="D313" t="s">
        <v>117</v>
      </c>
      <c r="E313">
        <v>4</v>
      </c>
      <c r="F313" t="e">
        <f>#REF!</f>
        <v>#REF!</v>
      </c>
      <c r="G313" t="e">
        <f>IF(#REF!&lt;&gt;"",#REF!,"")</f>
        <v>#REF!</v>
      </c>
      <c r="H313" s="19" t="e">
        <f t="shared" si="10"/>
        <v>#REF!</v>
      </c>
      <c r="I313" t="e">
        <f t="shared" si="11"/>
        <v>#REF!</v>
      </c>
      <c r="J313" s="34" t="e">
        <f>#REF!</f>
        <v>#REF!</v>
      </c>
      <c r="K313" s="35" t="e">
        <f>#REF!</f>
        <v>#REF!</v>
      </c>
      <c r="L313" s="34"/>
      <c r="M313" s="36"/>
      <c r="N313" s="36"/>
      <c r="O313" s="36"/>
      <c r="P313" s="36"/>
      <c r="Q313" s="36"/>
      <c r="R313" s="36"/>
      <c r="S313" s="36"/>
      <c r="T313" s="36"/>
      <c r="U313" s="36"/>
      <c r="V313" s="36"/>
      <c r="W313" s="36"/>
      <c r="X313" s="35"/>
    </row>
    <row r="314" spans="4:24" hidden="1" x14ac:dyDescent="0.2">
      <c r="D314" t="s">
        <v>117</v>
      </c>
      <c r="E314">
        <v>4</v>
      </c>
      <c r="F314" t="e">
        <f>#REF!</f>
        <v>#REF!</v>
      </c>
      <c r="G314" t="e">
        <f>IF(#REF!&lt;&gt;"",#REF!,"")</f>
        <v>#REF!</v>
      </c>
      <c r="H314" s="19" t="e">
        <f t="shared" si="10"/>
        <v>#REF!</v>
      </c>
      <c r="I314" t="e">
        <f t="shared" si="11"/>
        <v>#REF!</v>
      </c>
      <c r="J314" s="34" t="e">
        <f>#REF!</f>
        <v>#REF!</v>
      </c>
      <c r="K314" s="35" t="e">
        <f>#REF!</f>
        <v>#REF!</v>
      </c>
      <c r="L314" s="34"/>
      <c r="M314" s="36"/>
      <c r="N314" s="36"/>
      <c r="O314" s="36"/>
      <c r="P314" s="36"/>
      <c r="Q314" s="36"/>
      <c r="R314" s="36"/>
      <c r="S314" s="36"/>
      <c r="T314" s="36"/>
      <c r="U314" s="36"/>
      <c r="V314" s="36"/>
      <c r="W314" s="36"/>
      <c r="X314" s="35"/>
    </row>
    <row r="315" spans="4:24" hidden="1" x14ac:dyDescent="0.2">
      <c r="D315" t="s">
        <v>117</v>
      </c>
      <c r="E315">
        <v>4</v>
      </c>
      <c r="F315" t="e">
        <f>#REF!</f>
        <v>#REF!</v>
      </c>
      <c r="G315" t="e">
        <f>IF(#REF!&lt;&gt;"",#REF!,"")</f>
        <v>#REF!</v>
      </c>
      <c r="H315" s="19" t="e">
        <f t="shared" si="10"/>
        <v>#REF!</v>
      </c>
      <c r="I315" t="e">
        <f t="shared" si="11"/>
        <v>#REF!</v>
      </c>
      <c r="J315" s="34" t="e">
        <f>#REF!</f>
        <v>#REF!</v>
      </c>
      <c r="K315" s="35" t="e">
        <f>#REF!</f>
        <v>#REF!</v>
      </c>
      <c r="L315" s="34"/>
      <c r="M315" s="36"/>
      <c r="N315" s="36"/>
      <c r="O315" s="36"/>
      <c r="P315" s="36"/>
      <c r="Q315" s="36"/>
      <c r="R315" s="36"/>
      <c r="S315" s="36"/>
      <c r="T315" s="36"/>
      <c r="U315" s="36"/>
      <c r="V315" s="36"/>
      <c r="W315" s="36"/>
      <c r="X315" s="35"/>
    </row>
    <row r="316" spans="4:24" hidden="1" x14ac:dyDescent="0.2">
      <c r="D316" t="s">
        <v>117</v>
      </c>
      <c r="E316">
        <v>4</v>
      </c>
      <c r="F316" t="e">
        <f>#REF!</f>
        <v>#REF!</v>
      </c>
      <c r="G316" t="e">
        <f>IF(#REF!&lt;&gt;"",#REF!,"")</f>
        <v>#REF!</v>
      </c>
      <c r="H316" s="19" t="e">
        <f t="shared" si="10"/>
        <v>#REF!</v>
      </c>
      <c r="I316" t="e">
        <f t="shared" si="11"/>
        <v>#REF!</v>
      </c>
      <c r="J316" s="34" t="e">
        <f>#REF!</f>
        <v>#REF!</v>
      </c>
      <c r="K316" s="35" t="e">
        <f>#REF!</f>
        <v>#REF!</v>
      </c>
      <c r="L316" s="34"/>
      <c r="M316" s="36"/>
      <c r="N316" s="36"/>
      <c r="O316" s="36"/>
      <c r="P316" s="36"/>
      <c r="Q316" s="36"/>
      <c r="R316" s="36"/>
      <c r="S316" s="36"/>
      <c r="T316" s="36"/>
      <c r="U316" s="36"/>
      <c r="V316" s="36"/>
      <c r="W316" s="36"/>
      <c r="X316" s="35"/>
    </row>
    <row r="317" spans="4:24" hidden="1" x14ac:dyDescent="0.2">
      <c r="D317" t="s">
        <v>117</v>
      </c>
      <c r="E317">
        <v>4</v>
      </c>
      <c r="F317" t="e">
        <f>#REF!</f>
        <v>#REF!</v>
      </c>
      <c r="G317" t="e">
        <f>IF(#REF!&lt;&gt;"",#REF!,"")</f>
        <v>#REF!</v>
      </c>
      <c r="H317" s="19" t="e">
        <f t="shared" si="10"/>
        <v>#REF!</v>
      </c>
      <c r="I317" t="e">
        <f t="shared" si="11"/>
        <v>#REF!</v>
      </c>
      <c r="J317" s="34" t="e">
        <f>#REF!</f>
        <v>#REF!</v>
      </c>
      <c r="K317" s="35" t="e">
        <f>#REF!</f>
        <v>#REF!</v>
      </c>
      <c r="L317" s="34"/>
      <c r="M317" s="36"/>
      <c r="N317" s="36"/>
      <c r="O317" s="36"/>
      <c r="P317" s="36"/>
      <c r="Q317" s="36"/>
      <c r="R317" s="36"/>
      <c r="S317" s="36"/>
      <c r="T317" s="36"/>
      <c r="U317" s="36"/>
      <c r="V317" s="36"/>
      <c r="W317" s="36"/>
      <c r="X317" s="35"/>
    </row>
    <row r="318" spans="4:24" hidden="1" x14ac:dyDescent="0.2">
      <c r="D318" t="s">
        <v>117</v>
      </c>
      <c r="E318">
        <v>4</v>
      </c>
      <c r="F318" t="e">
        <f>#REF!</f>
        <v>#REF!</v>
      </c>
      <c r="G318" t="e">
        <f>IF(#REF!&lt;&gt;"",#REF!,"")</f>
        <v>#REF!</v>
      </c>
      <c r="H318" s="19" t="e">
        <f t="shared" si="10"/>
        <v>#REF!</v>
      </c>
      <c r="I318" t="e">
        <f t="shared" si="11"/>
        <v>#REF!</v>
      </c>
      <c r="J318" s="34" t="e">
        <f>#REF!</f>
        <v>#REF!</v>
      </c>
      <c r="K318" s="35" t="e">
        <f>#REF!</f>
        <v>#REF!</v>
      </c>
      <c r="L318" s="34"/>
      <c r="M318" s="36"/>
      <c r="N318" s="36"/>
      <c r="O318" s="36"/>
      <c r="P318" s="36"/>
      <c r="Q318" s="36"/>
      <c r="R318" s="36"/>
      <c r="S318" s="36"/>
      <c r="T318" s="36"/>
      <c r="U318" s="36"/>
      <c r="V318" s="36"/>
      <c r="W318" s="36"/>
      <c r="X318" s="35"/>
    </row>
    <row r="319" spans="4:24" hidden="1" x14ac:dyDescent="0.2">
      <c r="D319" t="s">
        <v>117</v>
      </c>
      <c r="E319">
        <v>4</v>
      </c>
      <c r="F319" t="e">
        <f>#REF!</f>
        <v>#REF!</v>
      </c>
      <c r="G319" t="e">
        <f>IF(#REF!&lt;&gt;"",#REF!,"")</f>
        <v>#REF!</v>
      </c>
      <c r="H319" s="19" t="e">
        <f t="shared" si="10"/>
        <v>#REF!</v>
      </c>
      <c r="I319" t="e">
        <f t="shared" si="11"/>
        <v>#REF!</v>
      </c>
      <c r="J319" s="34" t="e">
        <f>#REF!</f>
        <v>#REF!</v>
      </c>
      <c r="K319" s="35" t="e">
        <f>#REF!</f>
        <v>#REF!</v>
      </c>
      <c r="L319" s="34"/>
      <c r="M319" s="36"/>
      <c r="N319" s="36"/>
      <c r="O319" s="36"/>
      <c r="P319" s="36"/>
      <c r="Q319" s="36"/>
      <c r="R319" s="36"/>
      <c r="S319" s="36"/>
      <c r="T319" s="36"/>
      <c r="U319" s="36"/>
      <c r="V319" s="36"/>
      <c r="W319" s="36"/>
      <c r="X319" s="35"/>
    </row>
    <row r="320" spans="4:24" hidden="1" x14ac:dyDescent="0.2">
      <c r="D320" t="s">
        <v>117</v>
      </c>
      <c r="E320">
        <v>4</v>
      </c>
      <c r="F320" t="e">
        <f>#REF!</f>
        <v>#REF!</v>
      </c>
      <c r="G320" t="e">
        <f>IF(#REF!&lt;&gt;"",#REF!,"")</f>
        <v>#REF!</v>
      </c>
      <c r="H320" s="19" t="e">
        <f t="shared" si="10"/>
        <v>#REF!</v>
      </c>
      <c r="I320" t="e">
        <f t="shared" si="11"/>
        <v>#REF!</v>
      </c>
      <c r="J320" s="34" t="e">
        <f>#REF!</f>
        <v>#REF!</v>
      </c>
      <c r="K320" s="35" t="e">
        <f>#REF!</f>
        <v>#REF!</v>
      </c>
      <c r="L320" s="34"/>
      <c r="M320" s="36"/>
      <c r="N320" s="36"/>
      <c r="O320" s="36"/>
      <c r="P320" s="36"/>
      <c r="Q320" s="36"/>
      <c r="R320" s="36"/>
      <c r="S320" s="36"/>
      <c r="T320" s="36"/>
      <c r="U320" s="36"/>
      <c r="V320" s="36"/>
      <c r="W320" s="36"/>
      <c r="X320" s="35"/>
    </row>
    <row r="321" spans="4:24" hidden="1" x14ac:dyDescent="0.2">
      <c r="D321" t="s">
        <v>117</v>
      </c>
      <c r="E321">
        <v>4</v>
      </c>
      <c r="F321" t="e">
        <f>#REF!</f>
        <v>#REF!</v>
      </c>
      <c r="G321" t="e">
        <f>IF(#REF!&lt;&gt;"",#REF!,"")</f>
        <v>#REF!</v>
      </c>
      <c r="H321" s="19" t="e">
        <f t="shared" si="10"/>
        <v>#REF!</v>
      </c>
      <c r="I321" t="e">
        <f t="shared" si="11"/>
        <v>#REF!</v>
      </c>
      <c r="J321" s="34" t="e">
        <f>#REF!</f>
        <v>#REF!</v>
      </c>
      <c r="K321" s="35" t="e">
        <f>#REF!</f>
        <v>#REF!</v>
      </c>
      <c r="L321" s="34"/>
      <c r="M321" s="36"/>
      <c r="N321" s="36"/>
      <c r="O321" s="36"/>
      <c r="P321" s="36"/>
      <c r="Q321" s="36"/>
      <c r="R321" s="36"/>
      <c r="S321" s="36"/>
      <c r="T321" s="36"/>
      <c r="U321" s="36"/>
      <c r="V321" s="36"/>
      <c r="W321" s="36"/>
      <c r="X321" s="35"/>
    </row>
    <row r="322" spans="4:24" hidden="1" x14ac:dyDescent="0.2">
      <c r="D322" t="s">
        <v>117</v>
      </c>
      <c r="E322">
        <v>4</v>
      </c>
      <c r="F322" t="e">
        <f>#REF!</f>
        <v>#REF!</v>
      </c>
      <c r="G322" t="e">
        <f>IF(#REF!&lt;&gt;"",#REF!,"")</f>
        <v>#REF!</v>
      </c>
      <c r="H322" s="19" t="e">
        <f t="shared" ref="H322:H386" si="12">J322/100*F322+2*K322/100*F322</f>
        <v>#REF!</v>
      </c>
      <c r="I322" t="e">
        <f t="shared" si="11"/>
        <v>#REF!</v>
      </c>
      <c r="J322" s="34" t="e">
        <f>#REF!</f>
        <v>#REF!</v>
      </c>
      <c r="K322" s="35" t="e">
        <f>#REF!</f>
        <v>#REF!</v>
      </c>
      <c r="L322" s="34"/>
      <c r="M322" s="36"/>
      <c r="N322" s="36"/>
      <c r="O322" s="36"/>
      <c r="P322" s="36"/>
      <c r="Q322" s="36"/>
      <c r="R322" s="36"/>
      <c r="S322" s="36"/>
      <c r="T322" s="36"/>
      <c r="U322" s="36"/>
      <c r="V322" s="36"/>
      <c r="W322" s="36"/>
      <c r="X322" s="35"/>
    </row>
    <row r="323" spans="4:24" hidden="1" x14ac:dyDescent="0.2">
      <c r="D323" t="s">
        <v>118</v>
      </c>
      <c r="E323">
        <v>5</v>
      </c>
      <c r="F323" s="9" t="e">
        <f>#REF!</f>
        <v>#REF!</v>
      </c>
      <c r="G323" s="9" t="e">
        <f>IF(#REF!&lt;&gt;"",#REF!,"")</f>
        <v>#REF!</v>
      </c>
      <c r="H323" s="19" t="e">
        <f t="shared" si="12"/>
        <v>#REF!</v>
      </c>
      <c r="I323" t="e">
        <f t="shared" ref="I323:I386" si="13">ABS(ROUND(J323,0)-J323)+ABS(ROUND(K323,0)-K323)</f>
        <v>#REF!</v>
      </c>
      <c r="J323" s="34" t="e">
        <f>#REF!</f>
        <v>#REF!</v>
      </c>
      <c r="K323" s="35" t="e">
        <f>#REF!</f>
        <v>#REF!</v>
      </c>
      <c r="L323" s="34"/>
      <c r="M323" s="36"/>
      <c r="N323" s="36"/>
      <c r="O323" s="36"/>
      <c r="P323" s="36"/>
      <c r="Q323" s="36"/>
      <c r="R323" s="36"/>
      <c r="S323" s="36"/>
      <c r="T323" s="36"/>
      <c r="U323" s="36"/>
      <c r="V323" s="36"/>
      <c r="W323" s="36"/>
      <c r="X323" s="35"/>
    </row>
    <row r="324" spans="4:24" hidden="1" x14ac:dyDescent="0.2">
      <c r="D324" t="s">
        <v>118</v>
      </c>
      <c r="E324">
        <v>5</v>
      </c>
      <c r="F324" s="9" t="e">
        <f>#REF!</f>
        <v>#REF!</v>
      </c>
      <c r="G324" s="9" t="e">
        <f>IF(#REF!&lt;&gt;"",#REF!,"")</f>
        <v>#REF!</v>
      </c>
      <c r="H324" s="19" t="e">
        <f t="shared" si="12"/>
        <v>#REF!</v>
      </c>
      <c r="I324" t="e">
        <f t="shared" si="13"/>
        <v>#REF!</v>
      </c>
      <c r="J324" s="34" t="e">
        <f>#REF!</f>
        <v>#REF!</v>
      </c>
      <c r="K324" s="35" t="e">
        <f>#REF!</f>
        <v>#REF!</v>
      </c>
      <c r="L324" s="34"/>
      <c r="M324" s="36"/>
      <c r="N324" s="36"/>
      <c r="O324" s="36"/>
      <c r="P324" s="36"/>
      <c r="Q324" s="36"/>
      <c r="R324" s="36"/>
      <c r="S324" s="36"/>
      <c r="T324" s="36"/>
      <c r="U324" s="36"/>
      <c r="V324" s="36"/>
      <c r="W324" s="36"/>
      <c r="X324" s="35"/>
    </row>
    <row r="325" spans="4:24" hidden="1" x14ac:dyDescent="0.2">
      <c r="D325" t="s">
        <v>118</v>
      </c>
      <c r="E325">
        <v>5</v>
      </c>
      <c r="F325" s="9" t="e">
        <f>#REF!</f>
        <v>#REF!</v>
      </c>
      <c r="G325" s="9" t="e">
        <f>IF(#REF!&lt;&gt;"",#REF!,"")</f>
        <v>#REF!</v>
      </c>
      <c r="H325" s="19" t="e">
        <f t="shared" si="12"/>
        <v>#REF!</v>
      </c>
      <c r="I325" t="e">
        <f t="shared" si="13"/>
        <v>#REF!</v>
      </c>
      <c r="J325" s="34" t="e">
        <f>#REF!</f>
        <v>#REF!</v>
      </c>
      <c r="K325" s="35" t="e">
        <f>#REF!</f>
        <v>#REF!</v>
      </c>
      <c r="L325" s="34"/>
      <c r="M325" s="36"/>
      <c r="N325" s="36"/>
      <c r="O325" s="36"/>
      <c r="P325" s="36"/>
      <c r="Q325" s="36"/>
      <c r="R325" s="36"/>
      <c r="S325" s="36"/>
      <c r="T325" s="36"/>
      <c r="U325" s="36"/>
      <c r="V325" s="36"/>
      <c r="W325" s="36"/>
      <c r="X325" s="35"/>
    </row>
    <row r="326" spans="4:24" hidden="1" x14ac:dyDescent="0.2">
      <c r="D326" t="s">
        <v>118</v>
      </c>
      <c r="E326">
        <v>5</v>
      </c>
      <c r="F326" s="9" t="e">
        <f>#REF!</f>
        <v>#REF!</v>
      </c>
      <c r="G326" s="9" t="e">
        <f>IF(#REF!&lt;&gt;"",#REF!,"")</f>
        <v>#REF!</v>
      </c>
      <c r="H326" s="19" t="e">
        <f t="shared" si="12"/>
        <v>#REF!</v>
      </c>
      <c r="I326" t="e">
        <f t="shared" si="13"/>
        <v>#REF!</v>
      </c>
      <c r="J326" s="34" t="e">
        <f>#REF!</f>
        <v>#REF!</v>
      </c>
      <c r="K326" s="35" t="e">
        <f>#REF!</f>
        <v>#REF!</v>
      </c>
      <c r="L326" s="34"/>
      <c r="M326" s="36"/>
      <c r="N326" s="36"/>
      <c r="O326" s="36"/>
      <c r="P326" s="36"/>
      <c r="Q326" s="36"/>
      <c r="R326" s="36"/>
      <c r="S326" s="36"/>
      <c r="T326" s="36"/>
      <c r="U326" s="36"/>
      <c r="V326" s="36"/>
      <c r="W326" s="36"/>
      <c r="X326" s="35"/>
    </row>
    <row r="327" spans="4:24" hidden="1" x14ac:dyDescent="0.2">
      <c r="D327" t="s">
        <v>118</v>
      </c>
      <c r="E327">
        <v>5</v>
      </c>
      <c r="F327" s="9" t="e">
        <f>#REF!</f>
        <v>#REF!</v>
      </c>
      <c r="G327" s="9" t="e">
        <f>IF(#REF!&lt;&gt;"",#REF!,"")</f>
        <v>#REF!</v>
      </c>
      <c r="H327" s="19" t="e">
        <f t="shared" si="12"/>
        <v>#REF!</v>
      </c>
      <c r="I327" t="e">
        <f t="shared" si="13"/>
        <v>#REF!</v>
      </c>
      <c r="J327" s="34" t="e">
        <f>#REF!</f>
        <v>#REF!</v>
      </c>
      <c r="K327" s="35" t="e">
        <f>#REF!</f>
        <v>#REF!</v>
      </c>
      <c r="L327" s="34"/>
      <c r="M327" s="36"/>
      <c r="N327" s="36"/>
      <c r="O327" s="36"/>
      <c r="P327" s="36"/>
      <c r="Q327" s="36"/>
      <c r="R327" s="36"/>
      <c r="S327" s="36"/>
      <c r="T327" s="36"/>
      <c r="U327" s="36"/>
      <c r="V327" s="36"/>
      <c r="W327" s="36"/>
      <c r="X327" s="35"/>
    </row>
    <row r="328" spans="4:24" hidden="1" x14ac:dyDescent="0.2">
      <c r="D328" t="s">
        <v>118</v>
      </c>
      <c r="E328">
        <v>5</v>
      </c>
      <c r="F328" s="9" t="e">
        <f>#REF!</f>
        <v>#REF!</v>
      </c>
      <c r="G328" s="9" t="e">
        <f>IF(#REF!&lt;&gt;"",#REF!,"")</f>
        <v>#REF!</v>
      </c>
      <c r="H328" s="19" t="e">
        <f t="shared" si="12"/>
        <v>#REF!</v>
      </c>
      <c r="I328" t="e">
        <f t="shared" si="13"/>
        <v>#REF!</v>
      </c>
      <c r="J328" s="34" t="e">
        <f>#REF!</f>
        <v>#REF!</v>
      </c>
      <c r="K328" s="35" t="e">
        <f>#REF!</f>
        <v>#REF!</v>
      </c>
      <c r="L328" s="34"/>
      <c r="M328" s="36"/>
      <c r="N328" s="36"/>
      <c r="O328" s="36"/>
      <c r="P328" s="36"/>
      <c r="Q328" s="36"/>
      <c r="R328" s="36"/>
      <c r="S328" s="36"/>
      <c r="T328" s="36"/>
      <c r="U328" s="36"/>
      <c r="V328" s="36"/>
      <c r="W328" s="36"/>
      <c r="X328" s="35"/>
    </row>
    <row r="329" spans="4:24" hidden="1" x14ac:dyDescent="0.2">
      <c r="D329" t="s">
        <v>118</v>
      </c>
      <c r="E329">
        <v>5</v>
      </c>
      <c r="F329" s="9" t="e">
        <f>#REF!</f>
        <v>#REF!</v>
      </c>
      <c r="G329" s="9" t="e">
        <f>IF(#REF!&lt;&gt;"",#REF!,"")</f>
        <v>#REF!</v>
      </c>
      <c r="H329" s="19" t="e">
        <f t="shared" si="12"/>
        <v>#REF!</v>
      </c>
      <c r="I329" t="e">
        <f t="shared" si="13"/>
        <v>#REF!</v>
      </c>
      <c r="J329" s="34" t="e">
        <f>#REF!</f>
        <v>#REF!</v>
      </c>
      <c r="K329" s="35" t="e">
        <f>#REF!</f>
        <v>#REF!</v>
      </c>
      <c r="L329" s="34"/>
      <c r="M329" s="36"/>
      <c r="N329" s="36"/>
      <c r="O329" s="36"/>
      <c r="P329" s="36"/>
      <c r="Q329" s="36"/>
      <c r="R329" s="36"/>
      <c r="S329" s="36"/>
      <c r="T329" s="36"/>
      <c r="U329" s="36"/>
      <c r="V329" s="36"/>
      <c r="W329" s="36"/>
      <c r="X329" s="35"/>
    </row>
    <row r="330" spans="4:24" hidden="1" x14ac:dyDescent="0.2">
      <c r="D330" t="s">
        <v>118</v>
      </c>
      <c r="E330">
        <v>5</v>
      </c>
      <c r="F330" s="9" t="e">
        <f>#REF!</f>
        <v>#REF!</v>
      </c>
      <c r="G330" s="9" t="e">
        <f>IF(#REF!&lt;&gt;"",#REF!,"")</f>
        <v>#REF!</v>
      </c>
      <c r="H330" s="19" t="e">
        <f t="shared" si="12"/>
        <v>#REF!</v>
      </c>
      <c r="I330" t="e">
        <f t="shared" si="13"/>
        <v>#REF!</v>
      </c>
      <c r="J330" s="34" t="e">
        <f>#REF!</f>
        <v>#REF!</v>
      </c>
      <c r="K330" s="35" t="e">
        <f>#REF!</f>
        <v>#REF!</v>
      </c>
      <c r="L330" s="34"/>
      <c r="M330" s="36"/>
      <c r="N330" s="36"/>
      <c r="O330" s="36"/>
      <c r="P330" s="36"/>
      <c r="Q330" s="36"/>
      <c r="R330" s="36"/>
      <c r="S330" s="36"/>
      <c r="T330" s="36"/>
      <c r="U330" s="36"/>
      <c r="V330" s="36"/>
      <c r="W330" s="36"/>
      <c r="X330" s="35"/>
    </row>
    <row r="331" spans="4:24" hidden="1" x14ac:dyDescent="0.2">
      <c r="D331" t="s">
        <v>118</v>
      </c>
      <c r="E331">
        <v>5</v>
      </c>
      <c r="F331" s="9" t="e">
        <f>#REF!</f>
        <v>#REF!</v>
      </c>
      <c r="G331" s="9" t="e">
        <f>IF(#REF!&lt;&gt;"",#REF!,"")</f>
        <v>#REF!</v>
      </c>
      <c r="H331" s="19" t="e">
        <f t="shared" si="12"/>
        <v>#REF!</v>
      </c>
      <c r="I331" t="e">
        <f t="shared" si="13"/>
        <v>#REF!</v>
      </c>
      <c r="J331" s="34" t="e">
        <f>#REF!</f>
        <v>#REF!</v>
      </c>
      <c r="K331" s="35" t="e">
        <f>#REF!</f>
        <v>#REF!</v>
      </c>
      <c r="L331" s="34"/>
      <c r="M331" s="36"/>
      <c r="N331" s="36"/>
      <c r="O331" s="36"/>
      <c r="P331" s="36"/>
      <c r="Q331" s="36"/>
      <c r="R331" s="36"/>
      <c r="S331" s="36"/>
      <c r="T331" s="36"/>
      <c r="U331" s="36"/>
      <c r="V331" s="36"/>
      <c r="W331" s="36"/>
      <c r="X331" s="35"/>
    </row>
    <row r="332" spans="4:24" hidden="1" x14ac:dyDescent="0.2">
      <c r="D332" t="s">
        <v>118</v>
      </c>
      <c r="E332">
        <v>5</v>
      </c>
      <c r="F332" s="9" t="e">
        <f>#REF!</f>
        <v>#REF!</v>
      </c>
      <c r="G332" s="9" t="e">
        <f>IF(#REF!&lt;&gt;"",#REF!,"")</f>
        <v>#REF!</v>
      </c>
      <c r="H332" s="19" t="e">
        <f t="shared" si="12"/>
        <v>#REF!</v>
      </c>
      <c r="I332" t="e">
        <f t="shared" si="13"/>
        <v>#REF!</v>
      </c>
      <c r="J332" s="34" t="e">
        <f>#REF!</f>
        <v>#REF!</v>
      </c>
      <c r="K332" s="35" t="e">
        <f>#REF!</f>
        <v>#REF!</v>
      </c>
      <c r="L332" s="34"/>
      <c r="M332" s="36"/>
      <c r="N332" s="36"/>
      <c r="O332" s="36"/>
      <c r="P332" s="36"/>
      <c r="Q332" s="36"/>
      <c r="R332" s="36"/>
      <c r="S332" s="36"/>
      <c r="T332" s="36"/>
      <c r="U332" s="36"/>
      <c r="V332" s="36"/>
      <c r="W332" s="36"/>
      <c r="X332" s="35"/>
    </row>
    <row r="333" spans="4:24" hidden="1" x14ac:dyDescent="0.2">
      <c r="D333" t="s">
        <v>118</v>
      </c>
      <c r="E333">
        <v>5</v>
      </c>
      <c r="F333" s="9" t="e">
        <f>#REF!</f>
        <v>#REF!</v>
      </c>
      <c r="G333" s="9" t="e">
        <f>IF(#REF!&lt;&gt;"",#REF!,"")</f>
        <v>#REF!</v>
      </c>
      <c r="H333" s="19" t="e">
        <f t="shared" si="12"/>
        <v>#REF!</v>
      </c>
      <c r="I333" t="e">
        <f t="shared" si="13"/>
        <v>#REF!</v>
      </c>
      <c r="J333" s="34" t="e">
        <f>#REF!</f>
        <v>#REF!</v>
      </c>
      <c r="K333" s="35" t="e">
        <f>#REF!</f>
        <v>#REF!</v>
      </c>
      <c r="L333" s="34"/>
      <c r="M333" s="36"/>
      <c r="N333" s="36"/>
      <c r="O333" s="36"/>
      <c r="P333" s="36"/>
      <c r="Q333" s="36"/>
      <c r="R333" s="36"/>
      <c r="S333" s="36"/>
      <c r="T333" s="36"/>
      <c r="U333" s="36"/>
      <c r="V333" s="36"/>
      <c r="W333" s="36"/>
      <c r="X333" s="35"/>
    </row>
    <row r="334" spans="4:24" hidden="1" x14ac:dyDescent="0.2">
      <c r="D334" t="s">
        <v>118</v>
      </c>
      <c r="E334">
        <v>5</v>
      </c>
      <c r="F334" s="9" t="e">
        <f>#REF!</f>
        <v>#REF!</v>
      </c>
      <c r="G334" s="9" t="e">
        <f>IF(#REF!&lt;&gt;"",#REF!,"")</f>
        <v>#REF!</v>
      </c>
      <c r="H334" s="19" t="e">
        <f t="shared" si="12"/>
        <v>#REF!</v>
      </c>
      <c r="I334" t="e">
        <f t="shared" si="13"/>
        <v>#REF!</v>
      </c>
      <c r="J334" s="34" t="e">
        <f>#REF!</f>
        <v>#REF!</v>
      </c>
      <c r="K334" s="35" t="e">
        <f>#REF!</f>
        <v>#REF!</v>
      </c>
      <c r="L334" s="34"/>
      <c r="M334" s="36"/>
      <c r="N334" s="36"/>
      <c r="O334" s="36"/>
      <c r="P334" s="36"/>
      <c r="Q334" s="36"/>
      <c r="R334" s="36"/>
      <c r="S334" s="36"/>
      <c r="T334" s="36"/>
      <c r="U334" s="36"/>
      <c r="V334" s="36"/>
      <c r="W334" s="36"/>
      <c r="X334" s="35"/>
    </row>
    <row r="335" spans="4:24" hidden="1" x14ac:dyDescent="0.2">
      <c r="D335" t="s">
        <v>118</v>
      </c>
      <c r="E335">
        <v>5</v>
      </c>
      <c r="F335" s="9" t="e">
        <f>#REF!</f>
        <v>#REF!</v>
      </c>
      <c r="G335" s="9" t="e">
        <f>IF(#REF!&lt;&gt;"",#REF!,"")</f>
        <v>#REF!</v>
      </c>
      <c r="H335" s="19" t="e">
        <f t="shared" si="12"/>
        <v>#REF!</v>
      </c>
      <c r="I335" t="e">
        <f t="shared" si="13"/>
        <v>#REF!</v>
      </c>
      <c r="J335" s="34" t="e">
        <f>#REF!</f>
        <v>#REF!</v>
      </c>
      <c r="K335" s="35" t="e">
        <f>#REF!</f>
        <v>#REF!</v>
      </c>
      <c r="L335" s="34"/>
      <c r="M335" s="36"/>
      <c r="N335" s="36"/>
      <c r="O335" s="36"/>
      <c r="P335" s="36"/>
      <c r="Q335" s="36"/>
      <c r="R335" s="36"/>
      <c r="S335" s="36"/>
      <c r="T335" s="36"/>
      <c r="U335" s="36"/>
      <c r="V335" s="36"/>
      <c r="W335" s="36"/>
      <c r="X335" s="35"/>
    </row>
    <row r="336" spans="4:24" hidden="1" x14ac:dyDescent="0.2">
      <c r="D336" t="s">
        <v>118</v>
      </c>
      <c r="E336">
        <v>5</v>
      </c>
      <c r="F336" s="9" t="e">
        <f>#REF!</f>
        <v>#REF!</v>
      </c>
      <c r="G336" s="9" t="e">
        <f>IF(#REF!&lt;&gt;"",#REF!,"")</f>
        <v>#REF!</v>
      </c>
      <c r="H336" s="19" t="e">
        <f t="shared" si="12"/>
        <v>#REF!</v>
      </c>
      <c r="I336" t="e">
        <f t="shared" si="13"/>
        <v>#REF!</v>
      </c>
      <c r="J336" s="34" t="e">
        <f>#REF!</f>
        <v>#REF!</v>
      </c>
      <c r="K336" s="35" t="e">
        <f>#REF!</f>
        <v>#REF!</v>
      </c>
      <c r="L336" s="34"/>
      <c r="M336" s="36"/>
      <c r="N336" s="36"/>
      <c r="O336" s="36"/>
      <c r="P336" s="36"/>
      <c r="Q336" s="36"/>
      <c r="R336" s="36"/>
      <c r="S336" s="36"/>
      <c r="T336" s="36"/>
      <c r="U336" s="36"/>
      <c r="V336" s="36"/>
      <c r="W336" s="36"/>
      <c r="X336" s="35"/>
    </row>
    <row r="337" spans="4:24" hidden="1" x14ac:dyDescent="0.2">
      <c r="D337" t="s">
        <v>118</v>
      </c>
      <c r="E337">
        <v>5</v>
      </c>
      <c r="F337" s="9" t="e">
        <f>#REF!</f>
        <v>#REF!</v>
      </c>
      <c r="G337" s="9" t="e">
        <f>IF(#REF!&lt;&gt;"",#REF!,"")</f>
        <v>#REF!</v>
      </c>
      <c r="H337" s="19" t="e">
        <f t="shared" si="12"/>
        <v>#REF!</v>
      </c>
      <c r="I337" t="e">
        <f t="shared" si="13"/>
        <v>#REF!</v>
      </c>
      <c r="J337" s="34" t="e">
        <f>#REF!</f>
        <v>#REF!</v>
      </c>
      <c r="K337" s="35" t="e">
        <f>#REF!</f>
        <v>#REF!</v>
      </c>
      <c r="L337" s="34"/>
      <c r="M337" s="36"/>
      <c r="N337" s="36"/>
      <c r="O337" s="36"/>
      <c r="P337" s="36"/>
      <c r="Q337" s="36"/>
      <c r="R337" s="36"/>
      <c r="S337" s="36"/>
      <c r="T337" s="36"/>
      <c r="U337" s="36"/>
      <c r="V337" s="36"/>
      <c r="W337" s="36"/>
      <c r="X337" s="35"/>
    </row>
    <row r="338" spans="4:24" hidden="1" x14ac:dyDescent="0.2">
      <c r="D338" t="s">
        <v>118</v>
      </c>
      <c r="E338">
        <v>5</v>
      </c>
      <c r="F338" s="9" t="e">
        <f>#REF!</f>
        <v>#REF!</v>
      </c>
      <c r="G338" s="9" t="e">
        <f>IF(#REF!&lt;&gt;"",#REF!,"")</f>
        <v>#REF!</v>
      </c>
      <c r="H338" s="19" t="e">
        <f t="shared" si="12"/>
        <v>#REF!</v>
      </c>
      <c r="I338" t="e">
        <f t="shared" si="13"/>
        <v>#REF!</v>
      </c>
      <c r="J338" s="34" t="e">
        <f>#REF!</f>
        <v>#REF!</v>
      </c>
      <c r="K338" s="35" t="e">
        <f>#REF!</f>
        <v>#REF!</v>
      </c>
      <c r="L338" s="34"/>
      <c r="M338" s="36"/>
      <c r="N338" s="36"/>
      <c r="O338" s="36"/>
      <c r="P338" s="36"/>
      <c r="Q338" s="36"/>
      <c r="R338" s="36"/>
      <c r="S338" s="36"/>
      <c r="T338" s="36"/>
      <c r="U338" s="36"/>
      <c r="V338" s="36"/>
      <c r="W338" s="36"/>
      <c r="X338" s="35"/>
    </row>
    <row r="339" spans="4:24" hidden="1" x14ac:dyDescent="0.2">
      <c r="D339" t="s">
        <v>118</v>
      </c>
      <c r="E339">
        <v>5</v>
      </c>
      <c r="F339" s="9" t="e">
        <f>#REF!</f>
        <v>#REF!</v>
      </c>
      <c r="G339" s="9" t="e">
        <f>IF(#REF!&lt;&gt;"",#REF!,"")</f>
        <v>#REF!</v>
      </c>
      <c r="H339" s="19" t="e">
        <f t="shared" si="12"/>
        <v>#REF!</v>
      </c>
      <c r="I339" t="e">
        <f t="shared" si="13"/>
        <v>#REF!</v>
      </c>
      <c r="J339" s="34" t="e">
        <f>#REF!</f>
        <v>#REF!</v>
      </c>
      <c r="K339" s="35" t="e">
        <f>#REF!</f>
        <v>#REF!</v>
      </c>
      <c r="L339" s="34"/>
      <c r="M339" s="36"/>
      <c r="N339" s="36"/>
      <c r="O339" s="36"/>
      <c r="P339" s="36"/>
      <c r="Q339" s="36"/>
      <c r="R339" s="36"/>
      <c r="S339" s="36"/>
      <c r="T339" s="36"/>
      <c r="U339" s="36"/>
      <c r="V339" s="36"/>
      <c r="W339" s="36"/>
      <c r="X339" s="35"/>
    </row>
    <row r="340" spans="4:24" hidden="1" x14ac:dyDescent="0.2">
      <c r="D340" t="s">
        <v>118</v>
      </c>
      <c r="E340">
        <v>5</v>
      </c>
      <c r="F340" s="9" t="e">
        <f>#REF!</f>
        <v>#REF!</v>
      </c>
      <c r="G340" s="9" t="e">
        <f>IF(#REF!&lt;&gt;"",#REF!,"")</f>
        <v>#REF!</v>
      </c>
      <c r="H340" s="19" t="e">
        <f t="shared" si="12"/>
        <v>#REF!</v>
      </c>
      <c r="I340" t="e">
        <f t="shared" si="13"/>
        <v>#REF!</v>
      </c>
      <c r="J340" s="34" t="e">
        <f>#REF!</f>
        <v>#REF!</v>
      </c>
      <c r="K340" s="35" t="e">
        <f>#REF!</f>
        <v>#REF!</v>
      </c>
      <c r="L340" s="34"/>
      <c r="M340" s="36"/>
      <c r="N340" s="36"/>
      <c r="O340" s="36"/>
      <c r="P340" s="36"/>
      <c r="Q340" s="36"/>
      <c r="R340" s="36"/>
      <c r="S340" s="36"/>
      <c r="T340" s="36"/>
      <c r="U340" s="36"/>
      <c r="V340" s="36"/>
      <c r="W340" s="36"/>
      <c r="X340" s="35"/>
    </row>
    <row r="341" spans="4:24" hidden="1" x14ac:dyDescent="0.2">
      <c r="D341" t="s">
        <v>118</v>
      </c>
      <c r="E341">
        <v>5</v>
      </c>
      <c r="F341" s="9" t="e">
        <f>#REF!</f>
        <v>#REF!</v>
      </c>
      <c r="G341" s="9" t="e">
        <f>IF(#REF!&lt;&gt;"",#REF!,"")</f>
        <v>#REF!</v>
      </c>
      <c r="H341" s="19" t="e">
        <f t="shared" si="12"/>
        <v>#REF!</v>
      </c>
      <c r="I341" t="e">
        <f t="shared" si="13"/>
        <v>#REF!</v>
      </c>
      <c r="J341" s="34" t="e">
        <f>#REF!</f>
        <v>#REF!</v>
      </c>
      <c r="K341" s="35" t="e">
        <f>#REF!</f>
        <v>#REF!</v>
      </c>
      <c r="L341" s="34"/>
      <c r="M341" s="36"/>
      <c r="N341" s="36"/>
      <c r="O341" s="36"/>
      <c r="P341" s="36"/>
      <c r="Q341" s="36"/>
      <c r="R341" s="36"/>
      <c r="S341" s="36"/>
      <c r="T341" s="36"/>
      <c r="U341" s="36"/>
      <c r="V341" s="36"/>
      <c r="W341" s="36"/>
      <c r="X341" s="35"/>
    </row>
    <row r="342" spans="4:24" hidden="1" x14ac:dyDescent="0.2">
      <c r="D342" t="s">
        <v>118</v>
      </c>
      <c r="E342">
        <v>5</v>
      </c>
      <c r="F342" s="9" t="e">
        <f>#REF!</f>
        <v>#REF!</v>
      </c>
      <c r="G342" s="9" t="e">
        <f>IF(#REF!&lt;&gt;"",#REF!,"")</f>
        <v>#REF!</v>
      </c>
      <c r="H342" s="19" t="e">
        <f t="shared" si="12"/>
        <v>#REF!</v>
      </c>
      <c r="I342" t="e">
        <f t="shared" si="13"/>
        <v>#REF!</v>
      </c>
      <c r="J342" s="34" t="e">
        <f>#REF!</f>
        <v>#REF!</v>
      </c>
      <c r="K342" s="35" t="e">
        <f>#REF!</f>
        <v>#REF!</v>
      </c>
      <c r="L342" s="34"/>
      <c r="M342" s="36"/>
      <c r="N342" s="36"/>
      <c r="O342" s="36"/>
      <c r="P342" s="36"/>
      <c r="Q342" s="36"/>
      <c r="R342" s="36"/>
      <c r="S342" s="36"/>
      <c r="T342" s="36"/>
      <c r="U342" s="36"/>
      <c r="V342" s="36"/>
      <c r="W342" s="36"/>
      <c r="X342" s="35"/>
    </row>
    <row r="343" spans="4:24" hidden="1" x14ac:dyDescent="0.2">
      <c r="D343" t="s">
        <v>118</v>
      </c>
      <c r="E343">
        <v>5</v>
      </c>
      <c r="F343" s="9" t="e">
        <f>#REF!</f>
        <v>#REF!</v>
      </c>
      <c r="G343" s="9" t="e">
        <f>IF(#REF!&lt;&gt;"",#REF!,"")</f>
        <v>#REF!</v>
      </c>
      <c r="H343" s="19" t="e">
        <f t="shared" si="12"/>
        <v>#REF!</v>
      </c>
      <c r="I343" t="e">
        <f t="shared" si="13"/>
        <v>#REF!</v>
      </c>
      <c r="J343" s="34" t="e">
        <f>#REF!</f>
        <v>#REF!</v>
      </c>
      <c r="K343" s="35" t="e">
        <f>#REF!</f>
        <v>#REF!</v>
      </c>
      <c r="L343" s="34"/>
      <c r="M343" s="36"/>
      <c r="N343" s="36"/>
      <c r="O343" s="36"/>
      <c r="P343" s="36"/>
      <c r="Q343" s="36"/>
      <c r="R343" s="36"/>
      <c r="S343" s="36"/>
      <c r="T343" s="36"/>
      <c r="U343" s="36"/>
      <c r="V343" s="36"/>
      <c r="W343" s="36"/>
      <c r="X343" s="35"/>
    </row>
    <row r="344" spans="4:24" hidden="1" x14ac:dyDescent="0.2">
      <c r="D344" t="s">
        <v>118</v>
      </c>
      <c r="E344">
        <v>5</v>
      </c>
      <c r="F344" s="9" t="e">
        <f>#REF!</f>
        <v>#REF!</v>
      </c>
      <c r="G344" s="9" t="e">
        <f>IF(#REF!&lt;&gt;"",#REF!,"")</f>
        <v>#REF!</v>
      </c>
      <c r="H344" s="19" t="e">
        <f t="shared" si="12"/>
        <v>#REF!</v>
      </c>
      <c r="I344" t="e">
        <f t="shared" si="13"/>
        <v>#REF!</v>
      </c>
      <c r="J344" s="34" t="e">
        <f>#REF!</f>
        <v>#REF!</v>
      </c>
      <c r="K344" s="35" t="e">
        <f>#REF!</f>
        <v>#REF!</v>
      </c>
      <c r="L344" s="34"/>
      <c r="M344" s="36"/>
      <c r="N344" s="36"/>
      <c r="O344" s="36"/>
      <c r="P344" s="36"/>
      <c r="Q344" s="36"/>
      <c r="R344" s="36"/>
      <c r="S344" s="36"/>
      <c r="T344" s="36"/>
      <c r="U344" s="36"/>
      <c r="V344" s="36"/>
      <c r="W344" s="36"/>
      <c r="X344" s="35"/>
    </row>
    <row r="345" spans="4:24" hidden="1" x14ac:dyDescent="0.2">
      <c r="D345" t="s">
        <v>118</v>
      </c>
      <c r="E345">
        <v>5</v>
      </c>
      <c r="F345" s="9" t="e">
        <f>#REF!</f>
        <v>#REF!</v>
      </c>
      <c r="G345" s="9" t="e">
        <f>IF(#REF!&lt;&gt;"",#REF!,"")</f>
        <v>#REF!</v>
      </c>
      <c r="H345" s="19" t="e">
        <f t="shared" si="12"/>
        <v>#REF!</v>
      </c>
      <c r="I345" t="e">
        <f t="shared" si="13"/>
        <v>#REF!</v>
      </c>
      <c r="J345" s="34" t="e">
        <f>#REF!</f>
        <v>#REF!</v>
      </c>
      <c r="K345" s="35" t="e">
        <f>#REF!</f>
        <v>#REF!</v>
      </c>
      <c r="L345" s="34"/>
      <c r="M345" s="36"/>
      <c r="N345" s="36"/>
      <c r="O345" s="36"/>
      <c r="P345" s="36"/>
      <c r="Q345" s="36"/>
      <c r="R345" s="36"/>
      <c r="S345" s="36"/>
      <c r="T345" s="36"/>
      <c r="U345" s="36"/>
      <c r="V345" s="36"/>
      <c r="W345" s="36"/>
      <c r="X345" s="35"/>
    </row>
    <row r="346" spans="4:24" hidden="1" x14ac:dyDescent="0.2">
      <c r="D346" t="s">
        <v>118</v>
      </c>
      <c r="E346">
        <v>5</v>
      </c>
      <c r="F346" s="9" t="e">
        <f>#REF!</f>
        <v>#REF!</v>
      </c>
      <c r="G346" s="9" t="e">
        <f>IF(#REF!&lt;&gt;"",#REF!,"")</f>
        <v>#REF!</v>
      </c>
      <c r="H346" s="19" t="e">
        <f t="shared" si="12"/>
        <v>#REF!</v>
      </c>
      <c r="I346" t="e">
        <f t="shared" si="13"/>
        <v>#REF!</v>
      </c>
      <c r="J346" s="34" t="e">
        <f>#REF!</f>
        <v>#REF!</v>
      </c>
      <c r="K346" s="35" t="e">
        <f>#REF!</f>
        <v>#REF!</v>
      </c>
      <c r="L346" s="34"/>
      <c r="M346" s="36"/>
      <c r="N346" s="36"/>
      <c r="O346" s="36"/>
      <c r="P346" s="36"/>
      <c r="Q346" s="36"/>
      <c r="R346" s="36"/>
      <c r="S346" s="36"/>
      <c r="T346" s="36"/>
      <c r="U346" s="36"/>
      <c r="V346" s="36"/>
      <c r="W346" s="36"/>
      <c r="X346" s="35"/>
    </row>
    <row r="347" spans="4:24" hidden="1" x14ac:dyDescent="0.2">
      <c r="D347" t="s">
        <v>118</v>
      </c>
      <c r="E347">
        <v>5</v>
      </c>
      <c r="F347" s="9" t="e">
        <f>#REF!</f>
        <v>#REF!</v>
      </c>
      <c r="G347" s="9" t="e">
        <f>IF(#REF!&lt;&gt;"",#REF!,"")</f>
        <v>#REF!</v>
      </c>
      <c r="H347" s="19" t="e">
        <f t="shared" si="12"/>
        <v>#REF!</v>
      </c>
      <c r="I347" t="e">
        <f t="shared" si="13"/>
        <v>#REF!</v>
      </c>
      <c r="J347" s="34" t="e">
        <f>#REF!</f>
        <v>#REF!</v>
      </c>
      <c r="K347" s="35" t="e">
        <f>#REF!</f>
        <v>#REF!</v>
      </c>
      <c r="L347" s="34"/>
      <c r="M347" s="36"/>
      <c r="N347" s="36"/>
      <c r="O347" s="36"/>
      <c r="P347" s="36"/>
      <c r="Q347" s="36"/>
      <c r="R347" s="36"/>
      <c r="S347" s="36"/>
      <c r="T347" s="36"/>
      <c r="U347" s="36"/>
      <c r="V347" s="36"/>
      <c r="W347" s="36"/>
      <c r="X347" s="35"/>
    </row>
    <row r="348" spans="4:24" hidden="1" x14ac:dyDescent="0.2">
      <c r="D348" t="s">
        <v>118</v>
      </c>
      <c r="E348">
        <v>5</v>
      </c>
      <c r="F348" s="9" t="e">
        <f>#REF!</f>
        <v>#REF!</v>
      </c>
      <c r="G348" s="9" t="e">
        <f>IF(#REF!&lt;&gt;"",#REF!,"")</f>
        <v>#REF!</v>
      </c>
      <c r="H348" s="19" t="e">
        <f t="shared" si="12"/>
        <v>#REF!</v>
      </c>
      <c r="I348" t="e">
        <f t="shared" si="13"/>
        <v>#REF!</v>
      </c>
      <c r="J348" s="34" t="e">
        <f>#REF!</f>
        <v>#REF!</v>
      </c>
      <c r="K348" s="35" t="e">
        <f>#REF!</f>
        <v>#REF!</v>
      </c>
      <c r="L348" s="34"/>
      <c r="M348" s="36"/>
      <c r="N348" s="36"/>
      <c r="O348" s="36"/>
      <c r="P348" s="36"/>
      <c r="Q348" s="36"/>
      <c r="R348" s="36"/>
      <c r="S348" s="36"/>
      <c r="T348" s="36"/>
      <c r="U348" s="36"/>
      <c r="V348" s="36"/>
      <c r="W348" s="36"/>
      <c r="X348" s="35"/>
    </row>
    <row r="349" spans="4:24" hidden="1" x14ac:dyDescent="0.2">
      <c r="D349" t="s">
        <v>118</v>
      </c>
      <c r="E349">
        <v>5</v>
      </c>
      <c r="F349" s="9" t="e">
        <f>#REF!</f>
        <v>#REF!</v>
      </c>
      <c r="G349" s="9" t="e">
        <f>IF(#REF!&lt;&gt;"",#REF!,"")</f>
        <v>#REF!</v>
      </c>
      <c r="H349" s="19" t="e">
        <f t="shared" si="12"/>
        <v>#REF!</v>
      </c>
      <c r="I349" t="e">
        <f t="shared" si="13"/>
        <v>#REF!</v>
      </c>
      <c r="J349" s="34" t="e">
        <f>#REF!</f>
        <v>#REF!</v>
      </c>
      <c r="K349" s="35" t="e">
        <f>#REF!</f>
        <v>#REF!</v>
      </c>
      <c r="L349" s="34"/>
      <c r="M349" s="36"/>
      <c r="N349" s="36"/>
      <c r="O349" s="36"/>
      <c r="P349" s="36"/>
      <c r="Q349" s="36"/>
      <c r="R349" s="36"/>
      <c r="S349" s="36"/>
      <c r="T349" s="36"/>
      <c r="U349" s="36"/>
      <c r="V349" s="36"/>
      <c r="W349" s="36"/>
      <c r="X349" s="35"/>
    </row>
    <row r="350" spans="4:24" hidden="1" x14ac:dyDescent="0.2">
      <c r="D350" t="s">
        <v>118</v>
      </c>
      <c r="E350">
        <v>5</v>
      </c>
      <c r="F350" s="9" t="e">
        <f>#REF!</f>
        <v>#REF!</v>
      </c>
      <c r="G350" s="9" t="e">
        <f>IF(#REF!&lt;&gt;"",#REF!,"")</f>
        <v>#REF!</v>
      </c>
      <c r="H350" s="19" t="e">
        <f t="shared" si="12"/>
        <v>#REF!</v>
      </c>
      <c r="I350" t="e">
        <f t="shared" si="13"/>
        <v>#REF!</v>
      </c>
      <c r="J350" s="34" t="e">
        <f>#REF!</f>
        <v>#REF!</v>
      </c>
      <c r="K350" s="35" t="e">
        <f>#REF!</f>
        <v>#REF!</v>
      </c>
      <c r="L350" s="34"/>
      <c r="M350" s="36"/>
      <c r="N350" s="36"/>
      <c r="O350" s="36"/>
      <c r="P350" s="36"/>
      <c r="Q350" s="36"/>
      <c r="R350" s="36"/>
      <c r="S350" s="36"/>
      <c r="T350" s="36"/>
      <c r="U350" s="36"/>
      <c r="V350" s="36"/>
      <c r="W350" s="36"/>
      <c r="X350" s="35"/>
    </row>
    <row r="351" spans="4:24" hidden="1" x14ac:dyDescent="0.2">
      <c r="D351" t="s">
        <v>118</v>
      </c>
      <c r="E351">
        <v>5</v>
      </c>
      <c r="F351" s="9" t="e">
        <f>#REF!</f>
        <v>#REF!</v>
      </c>
      <c r="G351" s="9" t="e">
        <f>IF(#REF!&lt;&gt;"",#REF!,"")</f>
        <v>#REF!</v>
      </c>
      <c r="H351" s="19" t="e">
        <f t="shared" si="12"/>
        <v>#REF!</v>
      </c>
      <c r="I351" t="e">
        <f t="shared" si="13"/>
        <v>#REF!</v>
      </c>
      <c r="J351" s="34" t="e">
        <f>#REF!</f>
        <v>#REF!</v>
      </c>
      <c r="K351" s="35" t="e">
        <f>#REF!</f>
        <v>#REF!</v>
      </c>
      <c r="L351" s="34"/>
      <c r="M351" s="36"/>
      <c r="N351" s="36"/>
      <c r="O351" s="36"/>
      <c r="P351" s="36"/>
      <c r="Q351" s="36"/>
      <c r="R351" s="36"/>
      <c r="S351" s="36"/>
      <c r="T351" s="36"/>
      <c r="U351" s="36"/>
      <c r="V351" s="36"/>
      <c r="W351" s="36"/>
      <c r="X351" s="35"/>
    </row>
    <row r="352" spans="4:24" hidden="1" x14ac:dyDescent="0.2">
      <c r="D352" t="s">
        <v>118</v>
      </c>
      <c r="E352">
        <v>5</v>
      </c>
      <c r="F352" s="9" t="e">
        <f>#REF!</f>
        <v>#REF!</v>
      </c>
      <c r="G352" s="9" t="e">
        <f>IF(#REF!&lt;&gt;"",#REF!,"")</f>
        <v>#REF!</v>
      </c>
      <c r="H352" s="19" t="e">
        <f t="shared" si="12"/>
        <v>#REF!</v>
      </c>
      <c r="I352" t="e">
        <f t="shared" si="13"/>
        <v>#REF!</v>
      </c>
      <c r="J352" s="34" t="e">
        <f>#REF!</f>
        <v>#REF!</v>
      </c>
      <c r="K352" s="35" t="e">
        <f>#REF!</f>
        <v>#REF!</v>
      </c>
      <c r="L352" s="34"/>
      <c r="M352" s="36"/>
      <c r="N352" s="36"/>
      <c r="O352" s="36"/>
      <c r="P352" s="36"/>
      <c r="Q352" s="36"/>
      <c r="R352" s="36"/>
      <c r="S352" s="36"/>
      <c r="T352" s="36"/>
      <c r="U352" s="36"/>
      <c r="V352" s="36"/>
      <c r="W352" s="36"/>
      <c r="X352" s="35"/>
    </row>
    <row r="353" spans="4:24" hidden="1" x14ac:dyDescent="0.2">
      <c r="D353" t="s">
        <v>118</v>
      </c>
      <c r="E353">
        <v>5</v>
      </c>
      <c r="F353" s="9" t="e">
        <f>#REF!</f>
        <v>#REF!</v>
      </c>
      <c r="G353" s="9" t="e">
        <f>IF(#REF!&lt;&gt;"",#REF!,"")</f>
        <v>#REF!</v>
      </c>
      <c r="H353" s="19" t="e">
        <f t="shared" si="12"/>
        <v>#REF!</v>
      </c>
      <c r="I353" t="e">
        <f t="shared" si="13"/>
        <v>#REF!</v>
      </c>
      <c r="J353" s="34" t="e">
        <f>#REF!</f>
        <v>#REF!</v>
      </c>
      <c r="K353" s="35" t="e">
        <f>#REF!</f>
        <v>#REF!</v>
      </c>
      <c r="L353" s="34"/>
      <c r="M353" s="36"/>
      <c r="N353" s="36"/>
      <c r="O353" s="36"/>
      <c r="P353" s="36"/>
      <c r="Q353" s="36"/>
      <c r="R353" s="36"/>
      <c r="S353" s="36"/>
      <c r="T353" s="36"/>
      <c r="U353" s="36"/>
      <c r="V353" s="36"/>
      <c r="W353" s="36"/>
      <c r="X353" s="35"/>
    </row>
    <row r="354" spans="4:24" hidden="1" x14ac:dyDescent="0.2">
      <c r="D354" t="s">
        <v>118</v>
      </c>
      <c r="E354">
        <v>5</v>
      </c>
      <c r="F354" s="9" t="e">
        <f>#REF!</f>
        <v>#REF!</v>
      </c>
      <c r="G354" s="9" t="e">
        <f>IF(#REF!&lt;&gt;"",#REF!,"")</f>
        <v>#REF!</v>
      </c>
      <c r="H354" s="19" t="e">
        <f t="shared" si="12"/>
        <v>#REF!</v>
      </c>
      <c r="I354" t="e">
        <f t="shared" si="13"/>
        <v>#REF!</v>
      </c>
      <c r="J354" s="34" t="e">
        <f>#REF!</f>
        <v>#REF!</v>
      </c>
      <c r="K354" s="35" t="e">
        <f>#REF!</f>
        <v>#REF!</v>
      </c>
      <c r="L354" s="34"/>
      <c r="M354" s="36"/>
      <c r="N354" s="36"/>
      <c r="O354" s="36"/>
      <c r="P354" s="36"/>
      <c r="Q354" s="36"/>
      <c r="R354" s="36"/>
      <c r="S354" s="36"/>
      <c r="T354" s="36"/>
      <c r="U354" s="36"/>
      <c r="V354" s="36"/>
      <c r="W354" s="36"/>
      <c r="X354" s="35"/>
    </row>
    <row r="355" spans="4:24" hidden="1" x14ac:dyDescent="0.2">
      <c r="D355" t="s">
        <v>118</v>
      </c>
      <c r="E355">
        <v>5</v>
      </c>
      <c r="F355" s="9" t="e">
        <f>#REF!</f>
        <v>#REF!</v>
      </c>
      <c r="G355" s="9" t="e">
        <f>IF(#REF!&lt;&gt;"",#REF!,"")</f>
        <v>#REF!</v>
      </c>
      <c r="H355" s="19" t="e">
        <f t="shared" si="12"/>
        <v>#REF!</v>
      </c>
      <c r="I355" t="e">
        <f t="shared" si="13"/>
        <v>#REF!</v>
      </c>
      <c r="J355" s="34" t="e">
        <f>#REF!</f>
        <v>#REF!</v>
      </c>
      <c r="K355" s="35" t="e">
        <f>#REF!</f>
        <v>#REF!</v>
      </c>
      <c r="L355" s="34"/>
      <c r="M355" s="36"/>
      <c r="N355" s="36"/>
      <c r="O355" s="36"/>
      <c r="P355" s="36"/>
      <c r="Q355" s="36"/>
      <c r="R355" s="36"/>
      <c r="S355" s="36"/>
      <c r="T355" s="36"/>
      <c r="U355" s="36"/>
      <c r="V355" s="36"/>
      <c r="W355" s="36"/>
      <c r="X355" s="35"/>
    </row>
    <row r="356" spans="4:24" hidden="1" x14ac:dyDescent="0.2">
      <c r="D356" t="s">
        <v>118</v>
      </c>
      <c r="E356">
        <v>5</v>
      </c>
      <c r="F356" s="9" t="e">
        <f>#REF!</f>
        <v>#REF!</v>
      </c>
      <c r="G356" s="9" t="e">
        <f>IF(#REF!&lt;&gt;"",#REF!,"")</f>
        <v>#REF!</v>
      </c>
      <c r="H356" s="19" t="e">
        <f t="shared" si="12"/>
        <v>#REF!</v>
      </c>
      <c r="I356" t="e">
        <f t="shared" si="13"/>
        <v>#REF!</v>
      </c>
      <c r="J356" s="34" t="e">
        <f>#REF!</f>
        <v>#REF!</v>
      </c>
      <c r="K356" s="35" t="e">
        <f>#REF!</f>
        <v>#REF!</v>
      </c>
      <c r="L356" s="34"/>
      <c r="M356" s="36"/>
      <c r="N356" s="36"/>
      <c r="O356" s="36"/>
      <c r="P356" s="36"/>
      <c r="Q356" s="36"/>
      <c r="R356" s="36"/>
      <c r="S356" s="36"/>
      <c r="T356" s="36"/>
      <c r="U356" s="36"/>
      <c r="V356" s="36"/>
      <c r="W356" s="36"/>
      <c r="X356" s="35"/>
    </row>
    <row r="357" spans="4:24" hidden="1" x14ac:dyDescent="0.2">
      <c r="D357" t="s">
        <v>118</v>
      </c>
      <c r="E357">
        <v>5</v>
      </c>
      <c r="F357" s="9" t="e">
        <f>#REF!</f>
        <v>#REF!</v>
      </c>
      <c r="G357" s="9" t="e">
        <f>IF(#REF!&lt;&gt;"",#REF!,"")</f>
        <v>#REF!</v>
      </c>
      <c r="H357" s="19" t="e">
        <f t="shared" si="12"/>
        <v>#REF!</v>
      </c>
      <c r="I357" t="e">
        <f t="shared" si="13"/>
        <v>#REF!</v>
      </c>
      <c r="J357" s="34" t="e">
        <f>#REF!</f>
        <v>#REF!</v>
      </c>
      <c r="K357" s="35" t="e">
        <f>#REF!</f>
        <v>#REF!</v>
      </c>
      <c r="L357" s="34"/>
      <c r="M357" s="36"/>
      <c r="N357" s="36"/>
      <c r="O357" s="36"/>
      <c r="P357" s="36"/>
      <c r="Q357" s="36"/>
      <c r="R357" s="36"/>
      <c r="S357" s="36"/>
      <c r="T357" s="36"/>
      <c r="U357" s="36"/>
      <c r="V357" s="36"/>
      <c r="W357" s="36"/>
      <c r="X357" s="35"/>
    </row>
    <row r="358" spans="4:24" hidden="1" x14ac:dyDescent="0.2">
      <c r="D358" t="s">
        <v>118</v>
      </c>
      <c r="E358">
        <v>5</v>
      </c>
      <c r="F358" s="9" t="e">
        <f>#REF!</f>
        <v>#REF!</v>
      </c>
      <c r="G358" s="9" t="e">
        <f>IF(#REF!&lt;&gt;"",#REF!,"")</f>
        <v>#REF!</v>
      </c>
      <c r="H358" s="19" t="e">
        <f t="shared" si="12"/>
        <v>#REF!</v>
      </c>
      <c r="I358" t="e">
        <f t="shared" si="13"/>
        <v>#REF!</v>
      </c>
      <c r="J358" s="34" t="e">
        <f>#REF!</f>
        <v>#REF!</v>
      </c>
      <c r="K358" s="35" t="e">
        <f>#REF!</f>
        <v>#REF!</v>
      </c>
      <c r="L358" s="34"/>
      <c r="M358" s="36"/>
      <c r="N358" s="36"/>
      <c r="O358" s="36"/>
      <c r="P358" s="36"/>
      <c r="Q358" s="36"/>
      <c r="R358" s="36"/>
      <c r="S358" s="36"/>
      <c r="T358" s="36"/>
      <c r="U358" s="36"/>
      <c r="V358" s="36"/>
      <c r="W358" s="36"/>
      <c r="X358" s="35"/>
    </row>
    <row r="359" spans="4:24" hidden="1" x14ac:dyDescent="0.2">
      <c r="D359" t="s">
        <v>118</v>
      </c>
      <c r="E359">
        <v>5</v>
      </c>
      <c r="F359" s="9" t="e">
        <f>#REF!</f>
        <v>#REF!</v>
      </c>
      <c r="G359" s="9" t="e">
        <f>IF(#REF!&lt;&gt;"",#REF!,"")</f>
        <v>#REF!</v>
      </c>
      <c r="H359" s="19" t="e">
        <f t="shared" si="12"/>
        <v>#REF!</v>
      </c>
      <c r="I359" t="e">
        <f t="shared" si="13"/>
        <v>#REF!</v>
      </c>
      <c r="J359" s="34" t="e">
        <f>#REF!</f>
        <v>#REF!</v>
      </c>
      <c r="K359" s="35" t="e">
        <f>#REF!</f>
        <v>#REF!</v>
      </c>
      <c r="L359" s="34"/>
      <c r="M359" s="36"/>
      <c r="N359" s="36"/>
      <c r="O359" s="36"/>
      <c r="P359" s="36"/>
      <c r="Q359" s="36"/>
      <c r="R359" s="36"/>
      <c r="S359" s="36"/>
      <c r="T359" s="36"/>
      <c r="U359" s="36"/>
      <c r="V359" s="36"/>
      <c r="W359" s="36"/>
      <c r="X359" s="35"/>
    </row>
    <row r="360" spans="4:24" hidden="1" x14ac:dyDescent="0.2">
      <c r="D360" t="s">
        <v>118</v>
      </c>
      <c r="E360">
        <v>5</v>
      </c>
      <c r="F360" s="9" t="e">
        <f>#REF!</f>
        <v>#REF!</v>
      </c>
      <c r="G360" s="9" t="e">
        <f>IF(#REF!&lt;&gt;"",#REF!,"")</f>
        <v>#REF!</v>
      </c>
      <c r="H360" s="19" t="e">
        <f t="shared" si="12"/>
        <v>#REF!</v>
      </c>
      <c r="I360" t="e">
        <f t="shared" si="13"/>
        <v>#REF!</v>
      </c>
      <c r="J360" s="34" t="e">
        <f>#REF!</f>
        <v>#REF!</v>
      </c>
      <c r="K360" s="35" t="e">
        <f>#REF!</f>
        <v>#REF!</v>
      </c>
      <c r="L360" s="34"/>
      <c r="M360" s="36"/>
      <c r="N360" s="36"/>
      <c r="O360" s="36"/>
      <c r="P360" s="36"/>
      <c r="Q360" s="36"/>
      <c r="R360" s="36"/>
      <c r="S360" s="36"/>
      <c r="T360" s="36"/>
      <c r="U360" s="36"/>
      <c r="V360" s="36"/>
      <c r="W360" s="36"/>
      <c r="X360" s="35"/>
    </row>
    <row r="361" spans="4:24" hidden="1" x14ac:dyDescent="0.2">
      <c r="D361" t="s">
        <v>118</v>
      </c>
      <c r="E361">
        <v>5</v>
      </c>
      <c r="F361" s="9" t="e">
        <f>#REF!</f>
        <v>#REF!</v>
      </c>
      <c r="G361" s="9" t="e">
        <f>IF(#REF!&lt;&gt;"",#REF!,"")</f>
        <v>#REF!</v>
      </c>
      <c r="H361" s="19" t="e">
        <f t="shared" si="12"/>
        <v>#REF!</v>
      </c>
      <c r="I361" t="e">
        <f t="shared" si="13"/>
        <v>#REF!</v>
      </c>
      <c r="J361" s="34" t="e">
        <f>#REF!</f>
        <v>#REF!</v>
      </c>
      <c r="K361" s="35" t="e">
        <f>#REF!</f>
        <v>#REF!</v>
      </c>
      <c r="L361" s="34"/>
      <c r="M361" s="36"/>
      <c r="N361" s="36"/>
      <c r="O361" s="36"/>
      <c r="P361" s="36"/>
      <c r="Q361" s="36"/>
      <c r="R361" s="36"/>
      <c r="S361" s="36"/>
      <c r="T361" s="36"/>
      <c r="U361" s="36"/>
      <c r="V361" s="36"/>
      <c r="W361" s="36"/>
      <c r="X361" s="35"/>
    </row>
    <row r="362" spans="4:24" hidden="1" x14ac:dyDescent="0.2">
      <c r="D362" t="s">
        <v>118</v>
      </c>
      <c r="E362">
        <v>5</v>
      </c>
      <c r="F362" s="9" t="e">
        <f>#REF!</f>
        <v>#REF!</v>
      </c>
      <c r="G362" s="9" t="e">
        <f>IF(#REF!&lt;&gt;"",#REF!,"")</f>
        <v>#REF!</v>
      </c>
      <c r="H362" s="19" t="e">
        <f t="shared" si="12"/>
        <v>#REF!</v>
      </c>
      <c r="I362" t="e">
        <f t="shared" si="13"/>
        <v>#REF!</v>
      </c>
      <c r="J362" s="34" t="e">
        <f>#REF!</f>
        <v>#REF!</v>
      </c>
      <c r="K362" s="35" t="e">
        <f>#REF!</f>
        <v>#REF!</v>
      </c>
      <c r="L362" s="34"/>
      <c r="M362" s="36"/>
      <c r="N362" s="36"/>
      <c r="O362" s="36"/>
      <c r="P362" s="36"/>
      <c r="Q362" s="36"/>
      <c r="R362" s="36"/>
      <c r="S362" s="36"/>
      <c r="T362" s="36"/>
      <c r="U362" s="36"/>
      <c r="V362" s="36"/>
      <c r="W362" s="36"/>
      <c r="X362" s="35"/>
    </row>
    <row r="363" spans="4:24" hidden="1" x14ac:dyDescent="0.2">
      <c r="D363" t="s">
        <v>118</v>
      </c>
      <c r="E363">
        <v>5</v>
      </c>
      <c r="F363" s="9" t="e">
        <f>#REF!</f>
        <v>#REF!</v>
      </c>
      <c r="G363" s="9" t="e">
        <f>IF(#REF!&lt;&gt;"",#REF!,"")</f>
        <v>#REF!</v>
      </c>
      <c r="H363" s="19" t="e">
        <f t="shared" si="12"/>
        <v>#REF!</v>
      </c>
      <c r="I363" t="e">
        <f t="shared" si="13"/>
        <v>#REF!</v>
      </c>
      <c r="J363" s="34" t="e">
        <f>#REF!</f>
        <v>#REF!</v>
      </c>
      <c r="K363" s="35" t="e">
        <f>#REF!</f>
        <v>#REF!</v>
      </c>
      <c r="L363" s="34"/>
      <c r="M363" s="36"/>
      <c r="N363" s="36"/>
      <c r="O363" s="36"/>
      <c r="P363" s="36"/>
      <c r="Q363" s="36"/>
      <c r="R363" s="36"/>
      <c r="S363" s="36"/>
      <c r="T363" s="36"/>
      <c r="U363" s="36"/>
      <c r="V363" s="36"/>
      <c r="W363" s="36"/>
      <c r="X363" s="35"/>
    </row>
    <row r="364" spans="4:24" hidden="1" x14ac:dyDescent="0.2">
      <c r="D364" t="s">
        <v>118</v>
      </c>
      <c r="E364">
        <v>5</v>
      </c>
      <c r="F364" s="9" t="e">
        <f>#REF!</f>
        <v>#REF!</v>
      </c>
      <c r="G364" s="9" t="e">
        <f>IF(#REF!&lt;&gt;"",#REF!,"")</f>
        <v>#REF!</v>
      </c>
      <c r="H364" s="19" t="e">
        <f t="shared" si="12"/>
        <v>#REF!</v>
      </c>
      <c r="I364" t="e">
        <f t="shared" si="13"/>
        <v>#REF!</v>
      </c>
      <c r="J364" s="34" t="e">
        <f>#REF!</f>
        <v>#REF!</v>
      </c>
      <c r="K364" s="35" t="e">
        <f>#REF!</f>
        <v>#REF!</v>
      </c>
      <c r="L364" s="34"/>
      <c r="M364" s="36"/>
      <c r="N364" s="36"/>
      <c r="O364" s="36"/>
      <c r="P364" s="36"/>
      <c r="Q364" s="36"/>
      <c r="R364" s="36"/>
      <c r="S364" s="36"/>
      <c r="T364" s="36"/>
      <c r="U364" s="36"/>
      <c r="V364" s="36"/>
      <c r="W364" s="36"/>
      <c r="X364" s="35"/>
    </row>
    <row r="365" spans="4:24" hidden="1" x14ac:dyDescent="0.2">
      <c r="D365" t="s">
        <v>118</v>
      </c>
      <c r="E365">
        <v>5</v>
      </c>
      <c r="F365" s="9" t="e">
        <f>#REF!</f>
        <v>#REF!</v>
      </c>
      <c r="G365" s="9" t="e">
        <f>IF(#REF!&lt;&gt;"",#REF!,"")</f>
        <v>#REF!</v>
      </c>
      <c r="H365" s="19" t="e">
        <f t="shared" si="12"/>
        <v>#REF!</v>
      </c>
      <c r="I365" t="e">
        <f t="shared" si="13"/>
        <v>#REF!</v>
      </c>
      <c r="J365" s="34" t="e">
        <f>#REF!</f>
        <v>#REF!</v>
      </c>
      <c r="K365" s="35" t="e">
        <f>#REF!</f>
        <v>#REF!</v>
      </c>
      <c r="L365" s="34"/>
      <c r="M365" s="36"/>
      <c r="N365" s="36"/>
      <c r="O365" s="36"/>
      <c r="P365" s="36"/>
      <c r="Q365" s="36"/>
      <c r="R365" s="36"/>
      <c r="S365" s="36"/>
      <c r="T365" s="36"/>
      <c r="U365" s="36"/>
      <c r="V365" s="36"/>
      <c r="W365" s="36"/>
      <c r="X365" s="35"/>
    </row>
    <row r="366" spans="4:24" hidden="1" x14ac:dyDescent="0.2">
      <c r="D366" t="s">
        <v>118</v>
      </c>
      <c r="E366">
        <v>5</v>
      </c>
      <c r="F366" s="9" t="e">
        <f>#REF!</f>
        <v>#REF!</v>
      </c>
      <c r="G366" s="9" t="e">
        <f>IF(#REF!&lt;&gt;"",#REF!,"")</f>
        <v>#REF!</v>
      </c>
      <c r="H366" s="19" t="e">
        <f t="shared" si="12"/>
        <v>#REF!</v>
      </c>
      <c r="I366" t="e">
        <f t="shared" si="13"/>
        <v>#REF!</v>
      </c>
      <c r="J366" s="34" t="e">
        <f>#REF!</f>
        <v>#REF!</v>
      </c>
      <c r="K366" s="35" t="e">
        <f>#REF!</f>
        <v>#REF!</v>
      </c>
      <c r="L366" s="34"/>
      <c r="M366" s="36"/>
      <c r="N366" s="36"/>
      <c r="O366" s="36"/>
      <c r="P366" s="36"/>
      <c r="Q366" s="36"/>
      <c r="R366" s="36"/>
      <c r="S366" s="36"/>
      <c r="T366" s="36"/>
      <c r="U366" s="36"/>
      <c r="V366" s="36"/>
      <c r="W366" s="36"/>
      <c r="X366" s="35"/>
    </row>
    <row r="367" spans="4:24" hidden="1" x14ac:dyDescent="0.2">
      <c r="D367" t="s">
        <v>118</v>
      </c>
      <c r="E367">
        <v>5</v>
      </c>
      <c r="F367" s="9" t="e">
        <f>#REF!</f>
        <v>#REF!</v>
      </c>
      <c r="G367" s="9" t="e">
        <f>IF(#REF!&lt;&gt;"",#REF!,"")</f>
        <v>#REF!</v>
      </c>
      <c r="H367" s="19" t="e">
        <f t="shared" si="12"/>
        <v>#REF!</v>
      </c>
      <c r="I367" t="e">
        <f t="shared" si="13"/>
        <v>#REF!</v>
      </c>
      <c r="J367" s="34" t="e">
        <f>#REF!</f>
        <v>#REF!</v>
      </c>
      <c r="K367" s="35" t="e">
        <f>#REF!</f>
        <v>#REF!</v>
      </c>
      <c r="L367" s="34"/>
      <c r="M367" s="36"/>
      <c r="N367" s="36"/>
      <c r="O367" s="36"/>
      <c r="P367" s="36"/>
      <c r="Q367" s="36"/>
      <c r="R367" s="36"/>
      <c r="S367" s="36"/>
      <c r="T367" s="36"/>
      <c r="U367" s="36"/>
      <c r="V367" s="36"/>
      <c r="W367" s="36"/>
      <c r="X367" s="35"/>
    </row>
    <row r="368" spans="4:24" hidden="1" x14ac:dyDescent="0.2">
      <c r="D368" t="s">
        <v>112</v>
      </c>
      <c r="E368">
        <v>6</v>
      </c>
      <c r="F368" s="9" t="e">
        <f>#REF!</f>
        <v>#REF!</v>
      </c>
      <c r="G368" s="9" t="e">
        <f>IF(#REF!&lt;&gt;"",#REF!,"")</f>
        <v>#REF!</v>
      </c>
      <c r="H368" s="19" t="e">
        <f t="shared" si="12"/>
        <v>#REF!</v>
      </c>
      <c r="I368" t="e">
        <f t="shared" si="13"/>
        <v>#REF!</v>
      </c>
      <c r="J368" s="34" t="e">
        <f>#REF!</f>
        <v>#REF!</v>
      </c>
      <c r="K368" s="35" t="e">
        <f>#REF!</f>
        <v>#REF!</v>
      </c>
      <c r="L368" s="34"/>
      <c r="M368" s="36"/>
      <c r="N368" s="36"/>
      <c r="O368" s="36"/>
      <c r="P368" s="36"/>
      <c r="Q368" s="36"/>
      <c r="R368" s="36"/>
      <c r="S368" s="36"/>
      <c r="T368" s="36"/>
      <c r="U368" s="36"/>
      <c r="V368" s="36"/>
      <c r="W368" s="36"/>
      <c r="X368" s="35"/>
    </row>
    <row r="369" spans="4:24" hidden="1" x14ac:dyDescent="0.2">
      <c r="D369" t="s">
        <v>112</v>
      </c>
      <c r="E369">
        <v>6</v>
      </c>
      <c r="F369" s="9" t="e">
        <f>#REF!</f>
        <v>#REF!</v>
      </c>
      <c r="G369" s="9" t="e">
        <f>IF(#REF!&lt;&gt;"",#REF!,"")</f>
        <v>#REF!</v>
      </c>
      <c r="H369" s="19" t="e">
        <f t="shared" si="12"/>
        <v>#REF!</v>
      </c>
      <c r="I369" t="e">
        <f t="shared" si="13"/>
        <v>#REF!</v>
      </c>
      <c r="J369" s="34" t="e">
        <f>#REF!</f>
        <v>#REF!</v>
      </c>
      <c r="K369" s="35" t="e">
        <f>#REF!</f>
        <v>#REF!</v>
      </c>
      <c r="L369" s="34"/>
      <c r="M369" s="36"/>
      <c r="N369" s="36"/>
      <c r="O369" s="36"/>
      <c r="P369" s="36"/>
      <c r="Q369" s="36"/>
      <c r="R369" s="36"/>
      <c r="S369" s="36"/>
      <c r="T369" s="36"/>
      <c r="U369" s="36"/>
      <c r="V369" s="36"/>
      <c r="W369" s="36"/>
      <c r="X369" s="35"/>
    </row>
    <row r="370" spans="4:24" hidden="1" x14ac:dyDescent="0.2">
      <c r="D370" t="s">
        <v>112</v>
      </c>
      <c r="E370">
        <v>6</v>
      </c>
      <c r="F370" s="9" t="e">
        <f>#REF!</f>
        <v>#REF!</v>
      </c>
      <c r="G370" s="9" t="e">
        <f>IF(#REF!&lt;&gt;"",#REF!,"")</f>
        <v>#REF!</v>
      </c>
      <c r="H370" s="19" t="e">
        <f t="shared" si="12"/>
        <v>#REF!</v>
      </c>
      <c r="I370" t="e">
        <f t="shared" si="13"/>
        <v>#REF!</v>
      </c>
      <c r="J370" s="34" t="e">
        <f>#REF!</f>
        <v>#REF!</v>
      </c>
      <c r="K370" s="35" t="e">
        <f>#REF!</f>
        <v>#REF!</v>
      </c>
      <c r="L370" s="34"/>
      <c r="M370" s="36"/>
      <c r="N370" s="36"/>
      <c r="O370" s="36"/>
      <c r="P370" s="36"/>
      <c r="Q370" s="36"/>
      <c r="R370" s="36"/>
      <c r="S370" s="36"/>
      <c r="T370" s="36"/>
      <c r="U370" s="36"/>
      <c r="V370" s="36"/>
      <c r="W370" s="36"/>
      <c r="X370" s="35"/>
    </row>
    <row r="371" spans="4:24" hidden="1" x14ac:dyDescent="0.2">
      <c r="D371" t="s">
        <v>112</v>
      </c>
      <c r="E371">
        <v>6</v>
      </c>
      <c r="F371" s="9" t="e">
        <f>#REF!</f>
        <v>#REF!</v>
      </c>
      <c r="G371" s="9" t="e">
        <f>IF(#REF!&lt;&gt;"",#REF!,"")</f>
        <v>#REF!</v>
      </c>
      <c r="H371" s="19" t="e">
        <f t="shared" si="12"/>
        <v>#REF!</v>
      </c>
      <c r="I371" t="e">
        <f t="shared" si="13"/>
        <v>#REF!</v>
      </c>
      <c r="J371" s="34" t="e">
        <f>#REF!</f>
        <v>#REF!</v>
      </c>
      <c r="K371" s="35" t="e">
        <f>#REF!</f>
        <v>#REF!</v>
      </c>
      <c r="L371" s="34"/>
      <c r="M371" s="36"/>
      <c r="N371" s="36"/>
      <c r="O371" s="36"/>
      <c r="P371" s="36"/>
      <c r="Q371" s="36"/>
      <c r="R371" s="36"/>
      <c r="S371" s="36"/>
      <c r="T371" s="36"/>
      <c r="U371" s="36"/>
      <c r="V371" s="36"/>
      <c r="W371" s="36"/>
      <c r="X371" s="35"/>
    </row>
    <row r="372" spans="4:24" hidden="1" x14ac:dyDescent="0.2">
      <c r="D372" t="s">
        <v>112</v>
      </c>
      <c r="E372">
        <v>6</v>
      </c>
      <c r="F372" s="9" t="e">
        <f>#REF!</f>
        <v>#REF!</v>
      </c>
      <c r="G372" s="9" t="e">
        <f>IF(#REF!&lt;&gt;"",#REF!,"")</f>
        <v>#REF!</v>
      </c>
      <c r="H372" s="19" t="e">
        <f t="shared" si="12"/>
        <v>#REF!</v>
      </c>
      <c r="I372" t="e">
        <f t="shared" si="13"/>
        <v>#REF!</v>
      </c>
      <c r="J372" s="34" t="e">
        <f>#REF!</f>
        <v>#REF!</v>
      </c>
      <c r="K372" s="35" t="e">
        <f>#REF!</f>
        <v>#REF!</v>
      </c>
      <c r="L372" s="34"/>
      <c r="M372" s="36"/>
      <c r="N372" s="36"/>
      <c r="O372" s="36"/>
      <c r="P372" s="36"/>
      <c r="Q372" s="36"/>
      <c r="R372" s="36"/>
      <c r="S372" s="36"/>
      <c r="T372" s="36"/>
      <c r="U372" s="36"/>
      <c r="V372" s="36"/>
      <c r="W372" s="36"/>
      <c r="X372" s="35"/>
    </row>
    <row r="373" spans="4:24" hidden="1" x14ac:dyDescent="0.2">
      <c r="D373" t="s">
        <v>112</v>
      </c>
      <c r="E373">
        <v>6</v>
      </c>
      <c r="F373" s="9" t="e">
        <f>#REF!</f>
        <v>#REF!</v>
      </c>
      <c r="G373" s="9" t="e">
        <f>IF(#REF!&lt;&gt;"",#REF!,"")</f>
        <v>#REF!</v>
      </c>
      <c r="H373" s="19" t="e">
        <f t="shared" si="12"/>
        <v>#REF!</v>
      </c>
      <c r="I373" t="e">
        <f t="shared" si="13"/>
        <v>#REF!</v>
      </c>
      <c r="J373" s="34" t="e">
        <f>#REF!</f>
        <v>#REF!</v>
      </c>
      <c r="K373" s="35" t="e">
        <f>#REF!</f>
        <v>#REF!</v>
      </c>
      <c r="L373" s="34"/>
      <c r="M373" s="36"/>
      <c r="N373" s="36"/>
      <c r="O373" s="36"/>
      <c r="P373" s="36"/>
      <c r="Q373" s="36"/>
      <c r="R373" s="36"/>
      <c r="S373" s="36"/>
      <c r="T373" s="36"/>
      <c r="U373" s="36"/>
      <c r="V373" s="36"/>
      <c r="W373" s="36"/>
      <c r="X373" s="35"/>
    </row>
    <row r="374" spans="4:24" hidden="1" x14ac:dyDescent="0.2">
      <c r="D374" t="s">
        <v>112</v>
      </c>
      <c r="E374">
        <v>6</v>
      </c>
      <c r="F374" s="9" t="e">
        <f>#REF!</f>
        <v>#REF!</v>
      </c>
      <c r="G374" s="9" t="e">
        <f>IF(#REF!&lt;&gt;"",#REF!,"")</f>
        <v>#REF!</v>
      </c>
      <c r="H374" s="19" t="e">
        <f t="shared" si="12"/>
        <v>#REF!</v>
      </c>
      <c r="I374" t="e">
        <f t="shared" si="13"/>
        <v>#REF!</v>
      </c>
      <c r="J374" s="34" t="e">
        <f>#REF!</f>
        <v>#REF!</v>
      </c>
      <c r="K374" s="35" t="e">
        <f>#REF!</f>
        <v>#REF!</v>
      </c>
      <c r="L374" s="34"/>
      <c r="M374" s="36"/>
      <c r="N374" s="36"/>
      <c r="O374" s="36"/>
      <c r="P374" s="36"/>
      <c r="Q374" s="36"/>
      <c r="R374" s="36"/>
      <c r="S374" s="36"/>
      <c r="T374" s="36"/>
      <c r="U374" s="36"/>
      <c r="V374" s="36"/>
      <c r="W374" s="36"/>
      <c r="X374" s="35"/>
    </row>
    <row r="375" spans="4:24" hidden="1" x14ac:dyDescent="0.2">
      <c r="D375" t="s">
        <v>112</v>
      </c>
      <c r="E375">
        <v>6</v>
      </c>
      <c r="F375" s="9" t="e">
        <f>#REF!</f>
        <v>#REF!</v>
      </c>
      <c r="G375" s="9" t="e">
        <f>IF(#REF!&lt;&gt;"",#REF!,"")</f>
        <v>#REF!</v>
      </c>
      <c r="H375" s="19" t="e">
        <f t="shared" si="12"/>
        <v>#REF!</v>
      </c>
      <c r="I375" t="e">
        <f t="shared" si="13"/>
        <v>#REF!</v>
      </c>
      <c r="J375" s="34" t="e">
        <f>#REF!</f>
        <v>#REF!</v>
      </c>
      <c r="K375" s="35" t="e">
        <f>#REF!</f>
        <v>#REF!</v>
      </c>
      <c r="L375" s="34"/>
      <c r="M375" s="36"/>
      <c r="N375" s="36"/>
      <c r="O375" s="36"/>
      <c r="P375" s="36"/>
      <c r="Q375" s="36"/>
      <c r="R375" s="36"/>
      <c r="S375" s="36"/>
      <c r="T375" s="36"/>
      <c r="U375" s="36"/>
      <c r="V375" s="36"/>
      <c r="W375" s="36"/>
      <c r="X375" s="35"/>
    </row>
    <row r="376" spans="4:24" hidden="1" x14ac:dyDescent="0.2">
      <c r="D376" t="s">
        <v>112</v>
      </c>
      <c r="E376">
        <v>6</v>
      </c>
      <c r="F376" s="9" t="e">
        <f>#REF!</f>
        <v>#REF!</v>
      </c>
      <c r="G376" s="9" t="e">
        <f>IF(#REF!&lt;&gt;"",#REF!,"")</f>
        <v>#REF!</v>
      </c>
      <c r="H376" s="19" t="e">
        <f t="shared" si="12"/>
        <v>#REF!</v>
      </c>
      <c r="I376" t="e">
        <f t="shared" si="13"/>
        <v>#REF!</v>
      </c>
      <c r="J376" s="34" t="e">
        <f>#REF!</f>
        <v>#REF!</v>
      </c>
      <c r="K376" s="35" t="e">
        <f>#REF!</f>
        <v>#REF!</v>
      </c>
      <c r="L376" s="34"/>
      <c r="M376" s="36"/>
      <c r="N376" s="36"/>
      <c r="O376" s="36"/>
      <c r="P376" s="36"/>
      <c r="Q376" s="36"/>
      <c r="R376" s="36"/>
      <c r="S376" s="36"/>
      <c r="T376" s="36"/>
      <c r="U376" s="36"/>
      <c r="V376" s="36"/>
      <c r="W376" s="36"/>
      <c r="X376" s="35"/>
    </row>
    <row r="377" spans="4:24" hidden="1" x14ac:dyDescent="0.2">
      <c r="D377" t="s">
        <v>112</v>
      </c>
      <c r="E377">
        <v>6</v>
      </c>
      <c r="F377" s="9" t="e">
        <f>#REF!</f>
        <v>#REF!</v>
      </c>
      <c r="G377" s="9" t="e">
        <f>IF(#REF!&lt;&gt;"",#REF!,"")</f>
        <v>#REF!</v>
      </c>
      <c r="H377" s="19" t="e">
        <f>J377/100*F377+2*K377/100*F377</f>
        <v>#REF!</v>
      </c>
      <c r="I377" t="e">
        <f t="shared" si="13"/>
        <v>#REF!</v>
      </c>
      <c r="J377" s="34" t="e">
        <f>#REF!</f>
        <v>#REF!</v>
      </c>
      <c r="K377" s="35" t="e">
        <f>#REF!</f>
        <v>#REF!</v>
      </c>
      <c r="L377" s="34"/>
      <c r="M377" s="36"/>
      <c r="N377" s="36"/>
      <c r="O377" s="36"/>
      <c r="P377" s="36"/>
      <c r="Q377" s="36"/>
      <c r="R377" s="36"/>
      <c r="S377" s="36"/>
      <c r="T377" s="36"/>
      <c r="U377" s="36"/>
      <c r="V377" s="36"/>
      <c r="W377" s="36"/>
      <c r="X377" s="35"/>
    </row>
    <row r="378" spans="4:24" hidden="1" x14ac:dyDescent="0.2">
      <c r="D378" t="s">
        <v>112</v>
      </c>
      <c r="E378">
        <v>6</v>
      </c>
      <c r="F378" s="9" t="e">
        <f>#REF!</f>
        <v>#REF!</v>
      </c>
      <c r="G378" s="9" t="e">
        <f>IF(#REF!&lt;&gt;"",#REF!,"")</f>
        <v>#REF!</v>
      </c>
      <c r="H378" s="19" t="e">
        <f t="shared" si="12"/>
        <v>#REF!</v>
      </c>
      <c r="I378" t="e">
        <f t="shared" si="13"/>
        <v>#REF!</v>
      </c>
      <c r="J378" s="34" t="e">
        <f>#REF!</f>
        <v>#REF!</v>
      </c>
      <c r="K378" s="35" t="e">
        <f>#REF!</f>
        <v>#REF!</v>
      </c>
      <c r="L378" s="34"/>
      <c r="M378" s="36"/>
      <c r="N378" s="36"/>
      <c r="O378" s="36"/>
      <c r="P378" s="36"/>
      <c r="Q378" s="36"/>
      <c r="R378" s="36"/>
      <c r="S378" s="36"/>
      <c r="T378" s="36"/>
      <c r="U378" s="36"/>
      <c r="V378" s="36"/>
      <c r="W378" s="36"/>
      <c r="X378" s="35"/>
    </row>
    <row r="379" spans="4:24" hidden="1" x14ac:dyDescent="0.2">
      <c r="D379" t="s">
        <v>112</v>
      </c>
      <c r="E379">
        <v>6</v>
      </c>
      <c r="F379" s="9" t="e">
        <f>#REF!</f>
        <v>#REF!</v>
      </c>
      <c r="G379" s="9" t="e">
        <f>IF(#REF!&lt;&gt;"",#REF!,"")</f>
        <v>#REF!</v>
      </c>
      <c r="H379" s="19" t="e">
        <f t="shared" si="12"/>
        <v>#REF!</v>
      </c>
      <c r="I379" t="e">
        <f t="shared" si="13"/>
        <v>#REF!</v>
      </c>
      <c r="J379" s="34" t="e">
        <f>#REF!</f>
        <v>#REF!</v>
      </c>
      <c r="K379" s="35" t="e">
        <f>#REF!</f>
        <v>#REF!</v>
      </c>
      <c r="L379" s="34"/>
      <c r="M379" s="36"/>
      <c r="N379" s="36"/>
      <c r="O379" s="36"/>
      <c r="P379" s="36"/>
      <c r="Q379" s="36"/>
      <c r="R379" s="36"/>
      <c r="S379" s="36"/>
      <c r="T379" s="36"/>
      <c r="U379" s="36"/>
      <c r="V379" s="36"/>
      <c r="W379" s="36"/>
      <c r="X379" s="35"/>
    </row>
    <row r="380" spans="4:24" hidden="1" x14ac:dyDescent="0.2">
      <c r="D380" t="s">
        <v>112</v>
      </c>
      <c r="E380">
        <v>6</v>
      </c>
      <c r="F380" s="9" t="e">
        <f>#REF!</f>
        <v>#REF!</v>
      </c>
      <c r="G380" s="9" t="e">
        <f>IF(#REF!&lt;&gt;"",#REF!,"")</f>
        <v>#REF!</v>
      </c>
      <c r="H380" s="19" t="e">
        <f t="shared" si="12"/>
        <v>#REF!</v>
      </c>
      <c r="I380" t="e">
        <f t="shared" si="13"/>
        <v>#REF!</v>
      </c>
      <c r="J380" s="34" t="e">
        <f>#REF!</f>
        <v>#REF!</v>
      </c>
      <c r="K380" s="35" t="e">
        <f>#REF!</f>
        <v>#REF!</v>
      </c>
      <c r="L380" s="34"/>
      <c r="M380" s="36"/>
      <c r="N380" s="36"/>
      <c r="O380" s="36"/>
      <c r="P380" s="36"/>
      <c r="Q380" s="36"/>
      <c r="R380" s="36"/>
      <c r="S380" s="36"/>
      <c r="T380" s="36"/>
      <c r="U380" s="36"/>
      <c r="V380" s="36"/>
      <c r="W380" s="36"/>
      <c r="X380" s="35"/>
    </row>
    <row r="381" spans="4:24" hidden="1" x14ac:dyDescent="0.2">
      <c r="D381" t="s">
        <v>112</v>
      </c>
      <c r="E381">
        <v>6</v>
      </c>
      <c r="F381" s="9" t="e">
        <f>#REF!</f>
        <v>#REF!</v>
      </c>
      <c r="G381" s="9" t="e">
        <f>IF(#REF!&lt;&gt;"",#REF!,"")</f>
        <v>#REF!</v>
      </c>
      <c r="H381" s="19" t="e">
        <f t="shared" si="12"/>
        <v>#REF!</v>
      </c>
      <c r="I381" t="e">
        <f t="shared" si="13"/>
        <v>#REF!</v>
      </c>
      <c r="J381" s="34" t="e">
        <f>#REF!</f>
        <v>#REF!</v>
      </c>
      <c r="K381" s="35" t="e">
        <f>#REF!</f>
        <v>#REF!</v>
      </c>
      <c r="L381" s="34"/>
      <c r="M381" s="36"/>
      <c r="N381" s="36"/>
      <c r="O381" s="36"/>
      <c r="P381" s="36"/>
      <c r="Q381" s="36"/>
      <c r="R381" s="36"/>
      <c r="S381" s="36"/>
      <c r="T381" s="36"/>
      <c r="U381" s="36"/>
      <c r="V381" s="36"/>
      <c r="W381" s="36"/>
      <c r="X381" s="35"/>
    </row>
    <row r="382" spans="4:24" hidden="1" x14ac:dyDescent="0.2">
      <c r="D382" t="s">
        <v>112</v>
      </c>
      <c r="E382">
        <v>6</v>
      </c>
      <c r="F382" s="9" t="e">
        <f>#REF!</f>
        <v>#REF!</v>
      </c>
      <c r="G382" s="9" t="e">
        <f>IF(#REF!&lt;&gt;"",#REF!,"")</f>
        <v>#REF!</v>
      </c>
      <c r="H382" s="19" t="e">
        <f t="shared" si="12"/>
        <v>#REF!</v>
      </c>
      <c r="I382" t="e">
        <f t="shared" si="13"/>
        <v>#REF!</v>
      </c>
      <c r="J382" s="34" t="e">
        <f>#REF!</f>
        <v>#REF!</v>
      </c>
      <c r="K382" s="35" t="e">
        <f>#REF!</f>
        <v>#REF!</v>
      </c>
      <c r="L382" s="34"/>
      <c r="M382" s="36"/>
      <c r="N382" s="36"/>
      <c r="O382" s="36"/>
      <c r="P382" s="36"/>
      <c r="Q382" s="36"/>
      <c r="R382" s="36"/>
      <c r="S382" s="36"/>
      <c r="T382" s="36"/>
      <c r="U382" s="36"/>
      <c r="V382" s="36"/>
      <c r="W382" s="36"/>
      <c r="X382" s="35"/>
    </row>
    <row r="383" spans="4:24" hidden="1" x14ac:dyDescent="0.2">
      <c r="D383" t="s">
        <v>112</v>
      </c>
      <c r="E383">
        <v>6</v>
      </c>
      <c r="F383" s="9" t="e">
        <f>#REF!</f>
        <v>#REF!</v>
      </c>
      <c r="G383" s="9" t="e">
        <f>IF(#REF!&lt;&gt;"",#REF!,"")</f>
        <v>#REF!</v>
      </c>
      <c r="H383" s="19" t="e">
        <f t="shared" si="12"/>
        <v>#REF!</v>
      </c>
      <c r="I383" t="e">
        <f t="shared" si="13"/>
        <v>#REF!</v>
      </c>
      <c r="J383" s="34" t="e">
        <f>#REF!</f>
        <v>#REF!</v>
      </c>
      <c r="K383" s="35" t="e">
        <f>#REF!</f>
        <v>#REF!</v>
      </c>
      <c r="L383" s="34"/>
      <c r="M383" s="36"/>
      <c r="N383" s="36"/>
      <c r="O383" s="36"/>
      <c r="P383" s="36"/>
      <c r="Q383" s="36"/>
      <c r="R383" s="36"/>
      <c r="S383" s="36"/>
      <c r="T383" s="36"/>
      <c r="U383" s="36"/>
      <c r="V383" s="36"/>
      <c r="W383" s="36"/>
      <c r="X383" s="35"/>
    </row>
    <row r="384" spans="4:24" hidden="1" x14ac:dyDescent="0.2">
      <c r="D384" t="s">
        <v>112</v>
      </c>
      <c r="E384">
        <v>6</v>
      </c>
      <c r="F384" s="9" t="e">
        <f>#REF!</f>
        <v>#REF!</v>
      </c>
      <c r="G384" s="9" t="e">
        <f>IF(#REF!&lt;&gt;"",#REF!,"")</f>
        <v>#REF!</v>
      </c>
      <c r="H384" s="19" t="e">
        <f t="shared" si="12"/>
        <v>#REF!</v>
      </c>
      <c r="I384" t="e">
        <f t="shared" si="13"/>
        <v>#REF!</v>
      </c>
      <c r="J384" s="34" t="e">
        <f>#REF!</f>
        <v>#REF!</v>
      </c>
      <c r="K384" s="35" t="e">
        <f>#REF!</f>
        <v>#REF!</v>
      </c>
      <c r="L384" s="34"/>
      <c r="M384" s="36"/>
      <c r="N384" s="36"/>
      <c r="O384" s="36"/>
      <c r="P384" s="36"/>
      <c r="Q384" s="36"/>
      <c r="R384" s="36"/>
      <c r="S384" s="36"/>
      <c r="T384" s="36"/>
      <c r="U384" s="36"/>
      <c r="V384" s="36"/>
      <c r="W384" s="36"/>
      <c r="X384" s="35"/>
    </row>
    <row r="385" spans="4:24" hidden="1" x14ac:dyDescent="0.2">
      <c r="D385" t="s">
        <v>112</v>
      </c>
      <c r="E385">
        <v>6</v>
      </c>
      <c r="F385" s="9" t="e">
        <f>#REF!</f>
        <v>#REF!</v>
      </c>
      <c r="G385" s="9" t="e">
        <f>IF(#REF!&lt;&gt;"",#REF!,"")</f>
        <v>#REF!</v>
      </c>
      <c r="H385" s="19" t="e">
        <f t="shared" si="12"/>
        <v>#REF!</v>
      </c>
      <c r="I385" t="e">
        <f t="shared" si="13"/>
        <v>#REF!</v>
      </c>
      <c r="J385" s="34" t="e">
        <f>#REF!</f>
        <v>#REF!</v>
      </c>
      <c r="K385" s="35" t="e">
        <f>#REF!</f>
        <v>#REF!</v>
      </c>
      <c r="L385" s="34"/>
      <c r="M385" s="36"/>
      <c r="N385" s="36"/>
      <c r="O385" s="36"/>
      <c r="P385" s="36"/>
      <c r="Q385" s="36"/>
      <c r="R385" s="36"/>
      <c r="S385" s="36"/>
      <c r="T385" s="36"/>
      <c r="U385" s="36"/>
      <c r="V385" s="36"/>
      <c r="W385" s="36"/>
      <c r="X385" s="35"/>
    </row>
    <row r="386" spans="4:24" hidden="1" x14ac:dyDescent="0.2">
      <c r="D386" t="s">
        <v>112</v>
      </c>
      <c r="E386">
        <v>6</v>
      </c>
      <c r="F386" s="9" t="e">
        <f>#REF!</f>
        <v>#REF!</v>
      </c>
      <c r="G386" s="9" t="e">
        <f>IF(#REF!&lt;&gt;"",#REF!,"")</f>
        <v>#REF!</v>
      </c>
      <c r="H386" s="19" t="e">
        <f t="shared" si="12"/>
        <v>#REF!</v>
      </c>
      <c r="I386" t="e">
        <f t="shared" si="13"/>
        <v>#REF!</v>
      </c>
      <c r="J386" s="34" t="e">
        <f>#REF!</f>
        <v>#REF!</v>
      </c>
      <c r="K386" s="35" t="e">
        <f>#REF!</f>
        <v>#REF!</v>
      </c>
    </row>
  </sheetData>
  <sheetProtection password="C79A" sheet="1" objects="1"/>
  <phoneticPr fontId="2" type="noConversion"/>
  <conditionalFormatting sqref="F2:G386">
    <cfRule type="cellIs" dxfId="6"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workbookViewId="0">
      <selection activeCell="I5" sqref="I5"/>
    </sheetView>
  </sheetViews>
  <sheetFormatPr defaultRowHeight="12.75" x14ac:dyDescent="0.2"/>
  <cols>
    <col min="1" max="1" width="9.140625" style="76"/>
    <col min="2" max="2" width="13" style="76" customWidth="1"/>
    <col min="3" max="3" width="9.140625" style="76"/>
    <col min="4" max="4" width="16.140625" style="76" customWidth="1"/>
    <col min="5" max="5" width="15.7109375" style="76" customWidth="1"/>
    <col min="6" max="6" width="9.140625" style="76"/>
    <col min="7" max="7" width="12.5703125" style="76" customWidth="1"/>
    <col min="8" max="8" width="18.28515625" style="76" customWidth="1"/>
    <col min="9" max="9" width="14.42578125" style="76" customWidth="1"/>
    <col min="10" max="16384" width="9.140625" style="76"/>
  </cols>
  <sheetData>
    <row r="1" spans="1:12" ht="15.75" x14ac:dyDescent="0.25">
      <c r="A1" s="142" t="s">
        <v>377</v>
      </c>
      <c r="B1" s="142"/>
      <c r="C1" s="142"/>
      <c r="D1" s="75"/>
      <c r="E1" s="75"/>
      <c r="F1" s="75"/>
      <c r="G1" s="75"/>
      <c r="H1" s="75"/>
      <c r="I1" s="75"/>
      <c r="J1" s="75"/>
      <c r="K1" s="75"/>
      <c r="L1" s="75"/>
    </row>
    <row r="2" spans="1:12" x14ac:dyDescent="0.2">
      <c r="A2" s="143" t="s">
        <v>378</v>
      </c>
      <c r="B2" s="143"/>
      <c r="C2" s="143"/>
      <c r="D2" s="144"/>
      <c r="E2" s="77">
        <v>40179</v>
      </c>
      <c r="F2" s="78"/>
      <c r="G2" s="79" t="s">
        <v>379</v>
      </c>
      <c r="H2" s="77">
        <v>40543</v>
      </c>
      <c r="I2" s="80"/>
      <c r="J2" s="75"/>
      <c r="K2" s="75"/>
      <c r="L2" s="75"/>
    </row>
    <row r="3" spans="1:12" x14ac:dyDescent="0.2">
      <c r="A3" s="81"/>
      <c r="B3" s="81"/>
      <c r="C3" s="81"/>
      <c r="D3" s="81"/>
      <c r="E3" s="82"/>
      <c r="F3" s="82"/>
      <c r="G3" s="81"/>
      <c r="H3" s="81"/>
      <c r="I3" s="83"/>
      <c r="J3" s="75"/>
      <c r="K3" s="75"/>
      <c r="L3" s="75"/>
    </row>
    <row r="4" spans="1:12" ht="15" x14ac:dyDescent="0.2">
      <c r="A4" s="145" t="s">
        <v>412</v>
      </c>
      <c r="B4" s="145"/>
      <c r="C4" s="145"/>
      <c r="D4" s="145"/>
      <c r="E4" s="145"/>
      <c r="F4" s="145"/>
      <c r="G4" s="145"/>
      <c r="H4" s="145"/>
      <c r="I4" s="145"/>
      <c r="J4" s="75"/>
      <c r="K4" s="75"/>
      <c r="L4" s="75"/>
    </row>
    <row r="5" spans="1:12" x14ac:dyDescent="0.2">
      <c r="A5" s="84"/>
      <c r="B5" s="84"/>
      <c r="C5" s="84"/>
      <c r="D5" s="85"/>
      <c r="E5" s="86"/>
      <c r="F5" s="87"/>
      <c r="G5" s="88"/>
      <c r="H5" s="89"/>
      <c r="I5" s="90"/>
      <c r="J5" s="75"/>
      <c r="K5" s="75"/>
      <c r="L5" s="75"/>
    </row>
    <row r="6" spans="1:12" x14ac:dyDescent="0.2">
      <c r="A6" s="146" t="s">
        <v>380</v>
      </c>
      <c r="B6" s="147"/>
      <c r="C6" s="148" t="s">
        <v>158</v>
      </c>
      <c r="D6" s="149"/>
      <c r="E6" s="150"/>
      <c r="F6" s="150"/>
      <c r="G6" s="150"/>
      <c r="H6" s="150"/>
      <c r="I6" s="92"/>
      <c r="J6" s="75"/>
      <c r="K6" s="75"/>
      <c r="L6" s="75"/>
    </row>
    <row r="7" spans="1:12" x14ac:dyDescent="0.2">
      <c r="A7" s="93"/>
      <c r="B7" s="93"/>
      <c r="C7" s="84"/>
      <c r="D7" s="84"/>
      <c r="E7" s="150"/>
      <c r="F7" s="150"/>
      <c r="G7" s="150"/>
      <c r="H7" s="150"/>
      <c r="I7" s="92"/>
      <c r="J7" s="75"/>
      <c r="K7" s="75"/>
      <c r="L7" s="75"/>
    </row>
    <row r="8" spans="1:12" x14ac:dyDescent="0.2">
      <c r="A8" s="151" t="s">
        <v>381</v>
      </c>
      <c r="B8" s="152"/>
      <c r="C8" s="148" t="s">
        <v>159</v>
      </c>
      <c r="D8" s="149"/>
      <c r="E8" s="150"/>
      <c r="F8" s="150"/>
      <c r="G8" s="150"/>
      <c r="H8" s="150"/>
      <c r="I8" s="85"/>
      <c r="J8" s="75"/>
      <c r="K8" s="75"/>
      <c r="L8" s="75"/>
    </row>
    <row r="9" spans="1:12" x14ac:dyDescent="0.2">
      <c r="A9" s="94"/>
      <c r="B9" s="94"/>
      <c r="C9" s="95"/>
      <c r="D9" s="84"/>
      <c r="E9" s="84"/>
      <c r="F9" s="84"/>
      <c r="G9" s="84"/>
      <c r="H9" s="84"/>
      <c r="I9" s="84"/>
      <c r="J9" s="75"/>
      <c r="K9" s="75"/>
      <c r="L9" s="75"/>
    </row>
    <row r="10" spans="1:12" ht="12.75" customHeight="1" x14ac:dyDescent="0.2">
      <c r="A10" s="153" t="s">
        <v>382</v>
      </c>
      <c r="B10" s="153"/>
      <c r="C10" s="148" t="s">
        <v>160</v>
      </c>
      <c r="D10" s="149"/>
      <c r="E10" s="84"/>
      <c r="F10" s="84"/>
      <c r="G10" s="84"/>
      <c r="H10" s="84"/>
      <c r="I10" s="84"/>
      <c r="J10" s="75"/>
      <c r="K10" s="75"/>
      <c r="L10" s="75"/>
    </row>
    <row r="11" spans="1:12" x14ac:dyDescent="0.2">
      <c r="A11" s="153"/>
      <c r="B11" s="153"/>
      <c r="C11" s="84"/>
      <c r="D11" s="84"/>
      <c r="E11" s="84"/>
      <c r="F11" s="84"/>
      <c r="G11" s="84"/>
      <c r="H11" s="84"/>
      <c r="I11" s="84"/>
      <c r="J11" s="75"/>
      <c r="K11" s="75"/>
      <c r="L11" s="75"/>
    </row>
    <row r="12" spans="1:12" x14ac:dyDescent="0.2">
      <c r="A12" s="146" t="s">
        <v>383</v>
      </c>
      <c r="B12" s="147"/>
      <c r="C12" s="154" t="s">
        <v>161</v>
      </c>
      <c r="D12" s="155"/>
      <c r="E12" s="155"/>
      <c r="F12" s="155"/>
      <c r="G12" s="155"/>
      <c r="H12" s="155"/>
      <c r="I12" s="156"/>
      <c r="J12" s="75"/>
      <c r="K12" s="75"/>
      <c r="L12" s="75"/>
    </row>
    <row r="13" spans="1:12" x14ac:dyDescent="0.2">
      <c r="A13" s="93"/>
      <c r="B13" s="93"/>
      <c r="C13" s="96"/>
      <c r="D13" s="84"/>
      <c r="E13" s="84"/>
      <c r="F13" s="84"/>
      <c r="G13" s="84"/>
      <c r="H13" s="84"/>
      <c r="I13" s="84"/>
      <c r="J13" s="75"/>
      <c r="K13" s="75"/>
      <c r="L13" s="75"/>
    </row>
    <row r="14" spans="1:12" x14ac:dyDescent="0.2">
      <c r="A14" s="146" t="s">
        <v>384</v>
      </c>
      <c r="B14" s="147"/>
      <c r="C14" s="157">
        <v>48000</v>
      </c>
      <c r="D14" s="158"/>
      <c r="E14" s="84"/>
      <c r="F14" s="154" t="s">
        <v>162</v>
      </c>
      <c r="G14" s="155"/>
      <c r="H14" s="155"/>
      <c r="I14" s="156"/>
      <c r="J14" s="75"/>
      <c r="K14" s="75"/>
      <c r="L14" s="75"/>
    </row>
    <row r="15" spans="1:12" x14ac:dyDescent="0.2">
      <c r="A15" s="93"/>
      <c r="B15" s="93"/>
      <c r="C15" s="84"/>
      <c r="D15" s="84"/>
      <c r="E15" s="84"/>
      <c r="F15" s="84"/>
      <c r="G15" s="84"/>
      <c r="H15" s="84"/>
      <c r="I15" s="84"/>
      <c r="J15" s="75"/>
      <c r="K15" s="75"/>
      <c r="L15" s="75"/>
    </row>
    <row r="16" spans="1:12" x14ac:dyDescent="0.2">
      <c r="A16" s="146" t="s">
        <v>385</v>
      </c>
      <c r="B16" s="147"/>
      <c r="C16" s="154" t="s">
        <v>163</v>
      </c>
      <c r="D16" s="155"/>
      <c r="E16" s="155"/>
      <c r="F16" s="155"/>
      <c r="G16" s="155"/>
      <c r="H16" s="155"/>
      <c r="I16" s="156"/>
      <c r="J16" s="75"/>
      <c r="K16" s="75"/>
      <c r="L16" s="75"/>
    </row>
    <row r="17" spans="1:12" x14ac:dyDescent="0.2">
      <c r="A17" s="93"/>
      <c r="B17" s="93"/>
      <c r="C17" s="84"/>
      <c r="D17" s="84"/>
      <c r="E17" s="84"/>
      <c r="F17" s="84"/>
      <c r="G17" s="84"/>
      <c r="H17" s="84"/>
      <c r="I17" s="84"/>
      <c r="J17" s="75"/>
      <c r="K17" s="75"/>
      <c r="L17" s="75"/>
    </row>
    <row r="18" spans="1:12" x14ac:dyDescent="0.2">
      <c r="A18" s="146" t="s">
        <v>386</v>
      </c>
      <c r="B18" s="147"/>
      <c r="C18" s="159" t="s">
        <v>164</v>
      </c>
      <c r="D18" s="160"/>
      <c r="E18" s="160"/>
      <c r="F18" s="160"/>
      <c r="G18" s="160"/>
      <c r="H18" s="160"/>
      <c r="I18" s="161"/>
      <c r="J18" s="75"/>
      <c r="K18" s="75"/>
      <c r="L18" s="75"/>
    </row>
    <row r="19" spans="1:12" x14ac:dyDescent="0.2">
      <c r="A19" s="93"/>
      <c r="B19" s="93"/>
      <c r="C19" s="96"/>
      <c r="D19" s="84"/>
      <c r="E19" s="84"/>
      <c r="F19" s="84"/>
      <c r="G19" s="84"/>
      <c r="H19" s="84"/>
      <c r="I19" s="84"/>
      <c r="J19" s="75"/>
      <c r="K19" s="75"/>
      <c r="L19" s="75"/>
    </row>
    <row r="20" spans="1:12" x14ac:dyDescent="0.2">
      <c r="A20" s="146" t="s">
        <v>0</v>
      </c>
      <c r="B20" s="147"/>
      <c r="C20" s="162" t="s">
        <v>165</v>
      </c>
      <c r="D20" s="160"/>
      <c r="E20" s="160"/>
      <c r="F20" s="160"/>
      <c r="G20" s="160"/>
      <c r="H20" s="160"/>
      <c r="I20" s="161"/>
      <c r="J20" s="75"/>
      <c r="K20" s="75"/>
      <c r="L20" s="75"/>
    </row>
    <row r="21" spans="1:12" x14ac:dyDescent="0.2">
      <c r="A21" s="93"/>
      <c r="B21" s="93"/>
      <c r="C21" s="96"/>
      <c r="D21" s="84"/>
      <c r="E21" s="84"/>
      <c r="F21" s="84"/>
      <c r="G21" s="84"/>
      <c r="H21" s="84"/>
      <c r="I21" s="84"/>
      <c r="J21" s="75"/>
      <c r="K21" s="75"/>
      <c r="L21" s="75"/>
    </row>
    <row r="22" spans="1:12" x14ac:dyDescent="0.2">
      <c r="A22" s="163" t="s">
        <v>387</v>
      </c>
      <c r="B22" s="164"/>
      <c r="C22" s="97">
        <v>201</v>
      </c>
      <c r="D22" s="154" t="s">
        <v>162</v>
      </c>
      <c r="E22" s="165"/>
      <c r="F22" s="166"/>
      <c r="G22" s="167"/>
      <c r="H22" s="168"/>
      <c r="I22" s="99"/>
      <c r="J22" s="75"/>
      <c r="K22" s="75"/>
      <c r="L22" s="75"/>
    </row>
    <row r="23" spans="1:12" x14ac:dyDescent="0.2">
      <c r="A23" s="93"/>
      <c r="B23" s="93"/>
      <c r="C23" s="84"/>
      <c r="D23" s="84"/>
      <c r="E23" s="84"/>
      <c r="F23" s="84"/>
      <c r="G23" s="84"/>
      <c r="H23" s="84"/>
      <c r="I23" s="85"/>
      <c r="J23" s="75"/>
      <c r="K23" s="75"/>
      <c r="L23" s="75"/>
    </row>
    <row r="24" spans="1:12" x14ac:dyDescent="0.2">
      <c r="A24" s="146" t="s">
        <v>388</v>
      </c>
      <c r="B24" s="147"/>
      <c r="C24" s="97">
        <v>6</v>
      </c>
      <c r="D24" s="154" t="s">
        <v>166</v>
      </c>
      <c r="E24" s="165"/>
      <c r="F24" s="165"/>
      <c r="G24" s="166"/>
      <c r="H24" s="91" t="s">
        <v>389</v>
      </c>
      <c r="I24" s="100">
        <v>6570</v>
      </c>
      <c r="J24" s="75"/>
      <c r="K24" s="75"/>
      <c r="L24" s="75"/>
    </row>
    <row r="25" spans="1:12" x14ac:dyDescent="0.2">
      <c r="A25" s="93"/>
      <c r="B25" s="93"/>
      <c r="C25" s="84"/>
      <c r="D25" s="84"/>
      <c r="E25" s="84"/>
      <c r="F25" s="84"/>
      <c r="G25" s="93"/>
      <c r="H25" s="93" t="s">
        <v>390</v>
      </c>
      <c r="I25" s="101"/>
      <c r="J25" s="75"/>
      <c r="K25" s="75"/>
      <c r="L25" s="75"/>
    </row>
    <row r="26" spans="1:12" x14ac:dyDescent="0.2">
      <c r="A26" s="146" t="s">
        <v>391</v>
      </c>
      <c r="B26" s="147"/>
      <c r="C26" s="102" t="s">
        <v>392</v>
      </c>
      <c r="D26" s="103"/>
      <c r="E26" s="75"/>
      <c r="F26" s="85"/>
      <c r="G26" s="146" t="s">
        <v>393</v>
      </c>
      <c r="H26" s="147"/>
      <c r="I26" s="104" t="s">
        <v>167</v>
      </c>
      <c r="J26" s="75"/>
      <c r="K26" s="75"/>
      <c r="L26" s="75"/>
    </row>
    <row r="27" spans="1:12" x14ac:dyDescent="0.2">
      <c r="A27" s="93"/>
      <c r="B27" s="93"/>
      <c r="C27" s="84"/>
      <c r="D27" s="85"/>
      <c r="E27" s="85"/>
      <c r="F27" s="85"/>
      <c r="G27" s="85"/>
      <c r="H27" s="84"/>
      <c r="I27" s="105"/>
      <c r="J27" s="75"/>
      <c r="K27" s="75"/>
      <c r="L27" s="75"/>
    </row>
    <row r="28" spans="1:12" x14ac:dyDescent="0.2">
      <c r="A28" s="163" t="s">
        <v>394</v>
      </c>
      <c r="B28" s="169"/>
      <c r="C28" s="170"/>
      <c r="D28" s="170"/>
      <c r="E28" s="171"/>
      <c r="F28" s="172"/>
      <c r="G28" s="172"/>
      <c r="H28" s="173" t="s">
        <v>395</v>
      </c>
      <c r="I28" s="173"/>
      <c r="J28" s="75"/>
      <c r="K28" s="75"/>
      <c r="L28" s="75"/>
    </row>
    <row r="29" spans="1:12" x14ac:dyDescent="0.2">
      <c r="A29" s="75"/>
      <c r="B29" s="75"/>
      <c r="C29" s="75"/>
      <c r="D29" s="90"/>
      <c r="E29" s="84"/>
      <c r="F29" s="84"/>
      <c r="G29" s="84"/>
      <c r="H29" s="106"/>
      <c r="I29" s="105"/>
      <c r="J29" s="75"/>
      <c r="K29" s="75"/>
      <c r="L29" s="75"/>
    </row>
    <row r="30" spans="1:12" x14ac:dyDescent="0.2">
      <c r="A30" s="174" t="s">
        <v>168</v>
      </c>
      <c r="B30" s="175"/>
      <c r="C30" s="175"/>
      <c r="D30" s="176"/>
      <c r="E30" s="174" t="s">
        <v>174</v>
      </c>
      <c r="F30" s="175"/>
      <c r="G30" s="175"/>
      <c r="H30" s="148" t="s">
        <v>178</v>
      </c>
      <c r="I30" s="149"/>
      <c r="J30" s="75"/>
      <c r="K30" s="75"/>
      <c r="L30" s="75"/>
    </row>
    <row r="31" spans="1:12" x14ac:dyDescent="0.2">
      <c r="A31" s="98"/>
      <c r="B31" s="98"/>
      <c r="C31" s="96"/>
      <c r="D31" s="177"/>
      <c r="E31" s="177"/>
      <c r="F31" s="177"/>
      <c r="G31" s="178"/>
      <c r="H31" s="84"/>
      <c r="I31" s="109"/>
      <c r="J31" s="75"/>
      <c r="K31" s="75"/>
      <c r="L31" s="75"/>
    </row>
    <row r="32" spans="1:12" x14ac:dyDescent="0.2">
      <c r="A32" s="174" t="s">
        <v>170</v>
      </c>
      <c r="B32" s="175"/>
      <c r="C32" s="175"/>
      <c r="D32" s="176"/>
      <c r="E32" s="174" t="s">
        <v>174</v>
      </c>
      <c r="F32" s="175"/>
      <c r="G32" s="175"/>
      <c r="H32" s="148" t="s">
        <v>179</v>
      </c>
      <c r="I32" s="149"/>
      <c r="J32" s="75"/>
      <c r="K32" s="75"/>
      <c r="L32" s="75"/>
    </row>
    <row r="33" spans="1:12" x14ac:dyDescent="0.2">
      <c r="A33" s="98"/>
      <c r="B33" s="98"/>
      <c r="C33" s="96"/>
      <c r="D33" s="107"/>
      <c r="E33" s="107"/>
      <c r="F33" s="107"/>
      <c r="G33" s="108"/>
      <c r="H33" s="84"/>
      <c r="I33" s="110"/>
      <c r="J33" s="75"/>
      <c r="K33" s="75"/>
      <c r="L33" s="75"/>
    </row>
    <row r="34" spans="1:12" x14ac:dyDescent="0.2">
      <c r="A34" s="174" t="s">
        <v>169</v>
      </c>
      <c r="B34" s="175"/>
      <c r="C34" s="175"/>
      <c r="D34" s="176"/>
      <c r="E34" s="174" t="s">
        <v>175</v>
      </c>
      <c r="F34" s="175"/>
      <c r="G34" s="175"/>
      <c r="H34" s="148" t="s">
        <v>180</v>
      </c>
      <c r="I34" s="149"/>
      <c r="J34" s="75"/>
      <c r="K34" s="75"/>
      <c r="L34" s="75"/>
    </row>
    <row r="35" spans="1:12" x14ac:dyDescent="0.2">
      <c r="A35" s="98"/>
      <c r="B35" s="98"/>
      <c r="C35" s="96"/>
      <c r="D35" s="107"/>
      <c r="E35" s="107"/>
      <c r="F35" s="107"/>
      <c r="G35" s="108"/>
      <c r="H35" s="84"/>
      <c r="I35" s="110"/>
      <c r="J35" s="75"/>
      <c r="K35" s="75"/>
      <c r="L35" s="75"/>
    </row>
    <row r="36" spans="1:12" x14ac:dyDescent="0.2">
      <c r="A36" s="174" t="s">
        <v>171</v>
      </c>
      <c r="B36" s="175"/>
      <c r="C36" s="175"/>
      <c r="D36" s="176"/>
      <c r="E36" s="174" t="s">
        <v>396</v>
      </c>
      <c r="F36" s="175"/>
      <c r="G36" s="175"/>
      <c r="H36" s="148" t="s">
        <v>181</v>
      </c>
      <c r="I36" s="149"/>
      <c r="J36" s="75"/>
      <c r="K36" s="75"/>
      <c r="L36" s="75"/>
    </row>
    <row r="37" spans="1:12" x14ac:dyDescent="0.2">
      <c r="A37" s="111"/>
      <c r="B37" s="111"/>
      <c r="C37" s="179"/>
      <c r="D37" s="180"/>
      <c r="E37" s="84"/>
      <c r="F37" s="179"/>
      <c r="G37" s="180"/>
      <c r="H37" s="84"/>
      <c r="I37" s="84"/>
      <c r="J37" s="75"/>
      <c r="K37" s="75"/>
      <c r="L37" s="75"/>
    </row>
    <row r="38" spans="1:12" x14ac:dyDescent="0.2">
      <c r="A38" s="174" t="s">
        <v>172</v>
      </c>
      <c r="B38" s="175"/>
      <c r="C38" s="175"/>
      <c r="D38" s="176"/>
      <c r="E38" s="174" t="s">
        <v>176</v>
      </c>
      <c r="F38" s="175"/>
      <c r="G38" s="175"/>
      <c r="H38" s="148" t="s">
        <v>182</v>
      </c>
      <c r="I38" s="149"/>
      <c r="J38" s="75"/>
      <c r="K38" s="75"/>
      <c r="L38" s="75"/>
    </row>
    <row r="39" spans="1:12" x14ac:dyDescent="0.2">
      <c r="A39" s="111"/>
      <c r="B39" s="111"/>
      <c r="C39" s="112"/>
      <c r="D39" s="113"/>
      <c r="E39" s="84"/>
      <c r="F39" s="112"/>
      <c r="G39" s="113"/>
      <c r="H39" s="84"/>
      <c r="I39" s="84"/>
      <c r="J39" s="75"/>
      <c r="K39" s="75"/>
      <c r="L39" s="75"/>
    </row>
    <row r="40" spans="1:12" x14ac:dyDescent="0.2">
      <c r="A40" s="174" t="s">
        <v>173</v>
      </c>
      <c r="B40" s="175"/>
      <c r="C40" s="175"/>
      <c r="D40" s="176"/>
      <c r="E40" s="174" t="s">
        <v>177</v>
      </c>
      <c r="F40" s="175"/>
      <c r="G40" s="175"/>
      <c r="H40" s="148" t="s">
        <v>183</v>
      </c>
      <c r="I40" s="149"/>
      <c r="J40" s="75"/>
      <c r="K40" s="75"/>
      <c r="L40" s="75"/>
    </row>
    <row r="41" spans="1:12" x14ac:dyDescent="0.2">
      <c r="A41" s="114"/>
      <c r="B41" s="115"/>
      <c r="C41" s="115"/>
      <c r="D41" s="115"/>
      <c r="E41" s="114"/>
      <c r="F41" s="115"/>
      <c r="G41" s="115"/>
      <c r="H41" s="116"/>
      <c r="I41" s="117"/>
      <c r="J41" s="75"/>
      <c r="K41" s="75"/>
      <c r="L41" s="75"/>
    </row>
    <row r="42" spans="1:12" x14ac:dyDescent="0.2">
      <c r="A42" s="111"/>
      <c r="B42" s="111"/>
      <c r="C42" s="112"/>
      <c r="D42" s="113"/>
      <c r="E42" s="84"/>
      <c r="F42" s="112"/>
      <c r="G42" s="113"/>
      <c r="H42" s="84"/>
      <c r="I42" s="84"/>
      <c r="J42" s="75"/>
      <c r="K42" s="75"/>
      <c r="L42" s="75"/>
    </row>
    <row r="43" spans="1:12" x14ac:dyDescent="0.2">
      <c r="A43" s="118"/>
      <c r="B43" s="118"/>
      <c r="C43" s="118"/>
      <c r="D43" s="95"/>
      <c r="E43" s="95"/>
      <c r="F43" s="118"/>
      <c r="G43" s="95"/>
      <c r="H43" s="95"/>
      <c r="I43" s="95"/>
      <c r="J43" s="75"/>
      <c r="K43" s="75"/>
      <c r="L43" s="75"/>
    </row>
    <row r="44" spans="1:12" x14ac:dyDescent="0.2">
      <c r="A44" s="181" t="s">
        <v>397</v>
      </c>
      <c r="B44" s="182"/>
      <c r="C44" s="148"/>
      <c r="D44" s="149"/>
      <c r="E44" s="85"/>
      <c r="F44" s="154"/>
      <c r="G44" s="175"/>
      <c r="H44" s="175"/>
      <c r="I44" s="176"/>
      <c r="J44" s="75"/>
      <c r="K44" s="75"/>
      <c r="L44" s="75"/>
    </row>
    <row r="45" spans="1:12" x14ac:dyDescent="0.2">
      <c r="A45" s="111"/>
      <c r="B45" s="111"/>
      <c r="C45" s="179"/>
      <c r="D45" s="180"/>
      <c r="E45" s="84"/>
      <c r="F45" s="179"/>
      <c r="G45" s="183"/>
      <c r="H45" s="119"/>
      <c r="I45" s="119"/>
      <c r="J45" s="75"/>
      <c r="K45" s="75"/>
      <c r="L45" s="75"/>
    </row>
    <row r="46" spans="1:12" x14ac:dyDescent="0.2">
      <c r="A46" s="181" t="s">
        <v>398</v>
      </c>
      <c r="B46" s="182"/>
      <c r="C46" s="154" t="s">
        <v>399</v>
      </c>
      <c r="D46" s="184"/>
      <c r="E46" s="184"/>
      <c r="F46" s="184"/>
      <c r="G46" s="184"/>
      <c r="H46" s="184"/>
      <c r="I46" s="184"/>
      <c r="J46" s="75"/>
      <c r="K46" s="75"/>
      <c r="L46" s="75"/>
    </row>
    <row r="47" spans="1:12" x14ac:dyDescent="0.2">
      <c r="A47" s="93"/>
      <c r="B47" s="93"/>
      <c r="C47" s="120" t="s">
        <v>400</v>
      </c>
      <c r="D47" s="85"/>
      <c r="E47" s="85"/>
      <c r="F47" s="85"/>
      <c r="G47" s="85"/>
      <c r="H47" s="85"/>
      <c r="I47" s="85"/>
      <c r="J47" s="75"/>
      <c r="K47" s="75"/>
      <c r="L47" s="75"/>
    </row>
    <row r="48" spans="1:12" x14ac:dyDescent="0.2">
      <c r="A48" s="181" t="s">
        <v>401</v>
      </c>
      <c r="B48" s="182"/>
      <c r="C48" s="185" t="s">
        <v>184</v>
      </c>
      <c r="D48" s="186"/>
      <c r="E48" s="187"/>
      <c r="F48" s="85"/>
      <c r="G48" s="91" t="s">
        <v>402</v>
      </c>
      <c r="H48" s="185" t="s">
        <v>185</v>
      </c>
      <c r="I48" s="187"/>
      <c r="J48" s="75"/>
      <c r="K48" s="75"/>
      <c r="L48" s="75"/>
    </row>
    <row r="49" spans="1:12" x14ac:dyDescent="0.2">
      <c r="A49" s="93"/>
      <c r="B49" s="93"/>
      <c r="C49" s="120"/>
      <c r="D49" s="85"/>
      <c r="E49" s="85"/>
      <c r="F49" s="85"/>
      <c r="G49" s="85"/>
      <c r="H49" s="85"/>
      <c r="I49" s="85"/>
      <c r="J49" s="75"/>
      <c r="K49" s="75"/>
      <c r="L49" s="75"/>
    </row>
    <row r="50" spans="1:12" x14ac:dyDescent="0.2">
      <c r="A50" s="181" t="s">
        <v>403</v>
      </c>
      <c r="B50" s="182"/>
      <c r="C50" s="188" t="s">
        <v>187</v>
      </c>
      <c r="D50" s="189"/>
      <c r="E50" s="189"/>
      <c r="F50" s="189"/>
      <c r="G50" s="189"/>
      <c r="H50" s="189"/>
      <c r="I50" s="190"/>
      <c r="J50" s="75"/>
      <c r="K50" s="75"/>
      <c r="L50" s="75"/>
    </row>
    <row r="51" spans="1:12" x14ac:dyDescent="0.2">
      <c r="A51" s="93"/>
      <c r="B51" s="93"/>
      <c r="C51" s="85"/>
      <c r="D51" s="85"/>
      <c r="E51" s="85"/>
      <c r="F51" s="85"/>
      <c r="G51" s="85"/>
      <c r="H51" s="85"/>
      <c r="I51" s="85"/>
      <c r="J51" s="75"/>
      <c r="K51" s="75"/>
      <c r="L51" s="75"/>
    </row>
    <row r="52" spans="1:12" x14ac:dyDescent="0.2">
      <c r="A52" s="146" t="s">
        <v>404</v>
      </c>
      <c r="B52" s="147"/>
      <c r="C52" s="185" t="s">
        <v>186</v>
      </c>
      <c r="D52" s="186"/>
      <c r="E52" s="186"/>
      <c r="F52" s="186"/>
      <c r="G52" s="186"/>
      <c r="H52" s="186"/>
      <c r="I52" s="156"/>
      <c r="J52" s="75"/>
      <c r="K52" s="75"/>
      <c r="L52" s="75"/>
    </row>
    <row r="53" spans="1:12" x14ac:dyDescent="0.2">
      <c r="A53" s="121"/>
      <c r="B53" s="121"/>
      <c r="C53" s="191" t="s">
        <v>405</v>
      </c>
      <c r="D53" s="191"/>
      <c r="E53" s="191"/>
      <c r="F53" s="191"/>
      <c r="G53" s="191"/>
      <c r="H53" s="191"/>
      <c r="I53" s="81"/>
      <c r="J53" s="75"/>
      <c r="K53" s="75"/>
      <c r="L53" s="75"/>
    </row>
    <row r="54" spans="1:12" x14ac:dyDescent="0.2">
      <c r="A54" s="121"/>
      <c r="B54" s="121"/>
      <c r="C54" s="122"/>
      <c r="D54" s="122"/>
      <c r="E54" s="122"/>
      <c r="F54" s="122"/>
      <c r="G54" s="122"/>
      <c r="H54" s="122"/>
      <c r="I54" s="81"/>
      <c r="J54" s="75"/>
      <c r="K54" s="75"/>
      <c r="L54" s="75"/>
    </row>
    <row r="55" spans="1:12" x14ac:dyDescent="0.2">
      <c r="A55" s="121"/>
      <c r="B55" s="192" t="s">
        <v>406</v>
      </c>
      <c r="C55" s="193"/>
      <c r="D55" s="193"/>
      <c r="E55" s="193"/>
      <c r="F55" s="123"/>
      <c r="G55" s="123"/>
      <c r="H55" s="123"/>
      <c r="I55" s="124"/>
      <c r="J55" s="75"/>
      <c r="K55" s="75"/>
      <c r="L55" s="75"/>
    </row>
    <row r="56" spans="1:12" x14ac:dyDescent="0.2">
      <c r="A56" s="121"/>
      <c r="B56" s="192" t="s">
        <v>407</v>
      </c>
      <c r="C56" s="193"/>
      <c r="D56" s="193"/>
      <c r="E56" s="193"/>
      <c r="F56" s="193"/>
      <c r="G56" s="193"/>
      <c r="H56" s="193"/>
      <c r="I56" s="193"/>
      <c r="J56" s="75"/>
      <c r="K56" s="75"/>
      <c r="L56" s="75"/>
    </row>
    <row r="57" spans="1:12" x14ac:dyDescent="0.2">
      <c r="A57" s="121"/>
      <c r="B57" s="192" t="s">
        <v>408</v>
      </c>
      <c r="C57" s="193"/>
      <c r="D57" s="193"/>
      <c r="E57" s="193"/>
      <c r="F57" s="193"/>
      <c r="G57" s="193"/>
      <c r="H57" s="193"/>
      <c r="I57" s="124"/>
      <c r="J57" s="75"/>
      <c r="K57" s="75"/>
      <c r="L57" s="75"/>
    </row>
    <row r="58" spans="1:12" x14ac:dyDescent="0.2">
      <c r="A58" s="121"/>
      <c r="B58" s="192" t="s">
        <v>409</v>
      </c>
      <c r="C58" s="193"/>
      <c r="D58" s="193"/>
      <c r="E58" s="193"/>
      <c r="F58" s="193"/>
      <c r="G58" s="193"/>
      <c r="H58" s="193"/>
      <c r="I58" s="193"/>
      <c r="J58" s="75"/>
      <c r="K58" s="75"/>
      <c r="L58" s="75"/>
    </row>
    <row r="59" spans="1:12" x14ac:dyDescent="0.2">
      <c r="A59" s="121"/>
      <c r="B59" s="192" t="s">
        <v>410</v>
      </c>
      <c r="C59" s="193"/>
      <c r="D59" s="193"/>
      <c r="E59" s="193"/>
      <c r="F59" s="193"/>
      <c r="G59" s="193"/>
      <c r="H59" s="193"/>
      <c r="I59" s="193"/>
      <c r="J59" s="75"/>
      <c r="K59" s="75"/>
      <c r="L59" s="75"/>
    </row>
    <row r="60" spans="1:12" x14ac:dyDescent="0.2">
      <c r="A60" s="121"/>
      <c r="B60" s="121"/>
      <c r="C60" s="122"/>
      <c r="D60" s="122"/>
      <c r="E60" s="122"/>
      <c r="F60" s="122"/>
      <c r="G60" s="122"/>
      <c r="H60" s="122"/>
      <c r="I60" s="81"/>
      <c r="J60" s="75"/>
      <c r="K60" s="75"/>
      <c r="L60" s="75"/>
    </row>
    <row r="61" spans="1:12" ht="13.5" thickBot="1" x14ac:dyDescent="0.25">
      <c r="A61" s="125" t="s">
        <v>36</v>
      </c>
      <c r="B61" s="85"/>
      <c r="C61" s="85"/>
      <c r="D61" s="85"/>
      <c r="E61" s="85"/>
      <c r="F61" s="85"/>
      <c r="G61" s="126"/>
      <c r="H61" s="127"/>
      <c r="I61" s="126"/>
      <c r="J61" s="75"/>
      <c r="K61" s="75"/>
      <c r="L61" s="75"/>
    </row>
    <row r="62" spans="1:12" x14ac:dyDescent="0.2">
      <c r="A62" s="85"/>
      <c r="B62" s="85"/>
      <c r="C62" s="85"/>
      <c r="D62" s="85"/>
      <c r="E62" s="121" t="s">
        <v>40</v>
      </c>
      <c r="F62" s="75"/>
      <c r="G62" s="194" t="s">
        <v>411</v>
      </c>
      <c r="H62" s="195"/>
      <c r="I62" s="196"/>
      <c r="J62" s="75"/>
      <c r="K62" s="75"/>
      <c r="L62" s="75"/>
    </row>
    <row r="63" spans="1:12" x14ac:dyDescent="0.2">
      <c r="A63" s="128"/>
      <c r="B63" s="128"/>
      <c r="C63" s="90"/>
      <c r="D63" s="90"/>
      <c r="E63" s="90"/>
      <c r="F63" s="90"/>
      <c r="G63" s="197"/>
      <c r="H63" s="198"/>
      <c r="I63" s="90"/>
      <c r="J63" s="75"/>
      <c r="K63" s="75"/>
      <c r="L63" s="75"/>
    </row>
  </sheetData>
  <protectedRanges>
    <protectedRange sqref="E2 H2 C6:D6 C8:D8 C10:D10 C12:I12 C14:D14 F14:I14 C16:I16 C18:I18 C20:I20 C24:G24 C22:F22 C26 I26 I24 A30:I30 A32:I32 A34:D34" name="Range1"/>
  </protectedRanges>
  <mergeCells count="74">
    <mergeCell ref="B56:I56"/>
    <mergeCell ref="B57:H57"/>
    <mergeCell ref="B58:I58"/>
    <mergeCell ref="B59:I59"/>
    <mergeCell ref="G62:I62"/>
    <mergeCell ref="G63:H63"/>
    <mergeCell ref="A50:B50"/>
    <mergeCell ref="C50:I50"/>
    <mergeCell ref="A52:B52"/>
    <mergeCell ref="C52:I52"/>
    <mergeCell ref="C53:H53"/>
    <mergeCell ref="B55:E55"/>
    <mergeCell ref="C45:D45"/>
    <mergeCell ref="F45:G45"/>
    <mergeCell ref="A46:B46"/>
    <mergeCell ref="C46:I46"/>
    <mergeCell ref="A48:B48"/>
    <mergeCell ref="C48:E48"/>
    <mergeCell ref="H48:I48"/>
    <mergeCell ref="A40:D40"/>
    <mergeCell ref="E40:G40"/>
    <mergeCell ref="H40:I40"/>
    <mergeCell ref="A44:B44"/>
    <mergeCell ref="C44:D44"/>
    <mergeCell ref="F44:I44"/>
    <mergeCell ref="A36:D36"/>
    <mergeCell ref="E36:G36"/>
    <mergeCell ref="H36:I36"/>
    <mergeCell ref="C37:D37"/>
    <mergeCell ref="F37:G37"/>
    <mergeCell ref="A38:D38"/>
    <mergeCell ref="E38:G38"/>
    <mergeCell ref="H38:I38"/>
    <mergeCell ref="D31:G31"/>
    <mergeCell ref="A32:D32"/>
    <mergeCell ref="E32:G32"/>
    <mergeCell ref="H32:I32"/>
    <mergeCell ref="A34:D34"/>
    <mergeCell ref="E34:G34"/>
    <mergeCell ref="H34:I34"/>
    <mergeCell ref="A28:D28"/>
    <mergeCell ref="E28:G28"/>
    <mergeCell ref="H28:I28"/>
    <mergeCell ref="A30:D30"/>
    <mergeCell ref="E30:G30"/>
    <mergeCell ref="H30:I30"/>
    <mergeCell ref="A22:B22"/>
    <mergeCell ref="D22:F22"/>
    <mergeCell ref="G22:H22"/>
    <mergeCell ref="A24:B24"/>
    <mergeCell ref="D24:G24"/>
    <mergeCell ref="A26:B26"/>
    <mergeCell ref="G26:H26"/>
    <mergeCell ref="A16:B16"/>
    <mergeCell ref="C16:I16"/>
    <mergeCell ref="A18:B18"/>
    <mergeCell ref="C18:I18"/>
    <mergeCell ref="A20:B20"/>
    <mergeCell ref="C20:I20"/>
    <mergeCell ref="A10:B11"/>
    <mergeCell ref="C10:D10"/>
    <mergeCell ref="A12:B12"/>
    <mergeCell ref="C12:I12"/>
    <mergeCell ref="A14:B14"/>
    <mergeCell ref="C14:D14"/>
    <mergeCell ref="F14:I14"/>
    <mergeCell ref="A1:C1"/>
    <mergeCell ref="A2:D2"/>
    <mergeCell ref="A4:I4"/>
    <mergeCell ref="A6:B6"/>
    <mergeCell ref="C6:D6"/>
    <mergeCell ref="E6:H8"/>
    <mergeCell ref="A8:B8"/>
    <mergeCell ref="C8:D8"/>
  </mergeCells>
  <conditionalFormatting sqref="H29">
    <cfRule type="cellIs" dxfId="5" priority="2" stopIfTrue="1" operator="equal">
      <formula>"DA"</formula>
    </cfRule>
  </conditionalFormatting>
  <conditionalFormatting sqref="H2">
    <cfRule type="cellIs" dxfId="4" priority="1" stopIfTrue="1" operator="lessThan">
      <formula>#REF!</formula>
    </cfRule>
  </conditionalFormatting>
  <hyperlinks>
    <hyperlink ref="C50:I50" r:id="rId1" display="draga.celiscak@podravka.hr"/>
    <hyperlink ref="C18:I18" r:id="rId2" display="draga.celiscak@podravka.hr"/>
    <hyperlink ref="C20:I20" r:id="rId3" display="www.podravka.com"/>
    <hyperlink ref="C18" r:id="rId4"/>
  </hyperlinks>
  <printOptions horizontalCentered="1"/>
  <pageMargins left="0.74803149606299213" right="0.74803149606299213" top="0.98425196850393704" bottom="0.98425196850393704" header="0.51181102362204722" footer="0.51181102362204722"/>
  <pageSetup paperSize="9" scale="74"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6"/>
  <sheetViews>
    <sheetView topLeftCell="A84" zoomScaleNormal="100" workbookViewId="0">
      <selection activeCell="Y106" sqref="Y106"/>
    </sheetView>
  </sheetViews>
  <sheetFormatPr defaultRowHeight="12.75" x14ac:dyDescent="0.2"/>
  <cols>
    <col min="1" max="1" width="10.42578125" customWidth="1"/>
    <col min="7" max="7" width="16.42578125" customWidth="1"/>
    <col min="8" max="8" width="0" hidden="1" customWidth="1"/>
    <col min="10" max="11" width="10.85546875" bestFit="1" customWidth="1"/>
    <col min="12" max="12" width="13.85546875" hidden="1" customWidth="1"/>
    <col min="13" max="13" width="13.140625" hidden="1" customWidth="1"/>
    <col min="14" max="24" width="0" hidden="1" customWidth="1"/>
    <col min="25" max="25" width="12.7109375" bestFit="1" customWidth="1"/>
  </cols>
  <sheetData>
    <row r="1" spans="1:13" ht="15" customHeight="1" x14ac:dyDescent="0.2">
      <c r="A1" s="242" t="s">
        <v>273</v>
      </c>
      <c r="B1" s="243"/>
      <c r="C1" s="243"/>
      <c r="D1" s="243"/>
      <c r="E1" s="243"/>
      <c r="F1" s="243"/>
      <c r="G1" s="243"/>
      <c r="H1" s="243"/>
      <c r="I1" s="243"/>
      <c r="J1" s="243"/>
      <c r="K1" s="243"/>
      <c r="L1" s="50"/>
    </row>
    <row r="2" spans="1:13" x14ac:dyDescent="0.2">
      <c r="A2" s="40"/>
      <c r="B2" s="41"/>
      <c r="C2" s="41"/>
      <c r="D2" s="41"/>
      <c r="E2" s="232" t="s">
        <v>274</v>
      </c>
      <c r="F2" s="233"/>
      <c r="G2" s="234">
        <v>40543</v>
      </c>
      <c r="H2" s="235"/>
      <c r="I2" s="41"/>
      <c r="J2" s="41"/>
      <c r="K2" s="40"/>
      <c r="L2" s="50"/>
    </row>
    <row r="3" spans="1:13" ht="24" customHeight="1" thickBot="1" x14ac:dyDescent="0.25">
      <c r="A3" s="236" t="s">
        <v>197</v>
      </c>
      <c r="B3" s="237"/>
      <c r="C3" s="237"/>
      <c r="D3" s="237"/>
      <c r="E3" s="237"/>
      <c r="F3" s="237"/>
      <c r="G3" s="237"/>
      <c r="H3" s="238"/>
      <c r="I3" s="46" t="s">
        <v>272</v>
      </c>
      <c r="J3" s="74" t="s">
        <v>198</v>
      </c>
      <c r="K3" s="47" t="s">
        <v>199</v>
      </c>
      <c r="L3" s="50"/>
    </row>
    <row r="4" spans="1:13" x14ac:dyDescent="0.2">
      <c r="A4" s="239">
        <v>1</v>
      </c>
      <c r="B4" s="239"/>
      <c r="C4" s="239"/>
      <c r="D4" s="239"/>
      <c r="E4" s="239"/>
      <c r="F4" s="239"/>
      <c r="G4" s="239"/>
      <c r="H4" s="239"/>
      <c r="I4" s="49">
        <v>2</v>
      </c>
      <c r="J4" s="48">
        <v>3</v>
      </c>
      <c r="K4" s="48">
        <v>4</v>
      </c>
      <c r="L4" s="50"/>
    </row>
    <row r="5" spans="1:13" x14ac:dyDescent="0.2">
      <c r="A5" s="211" t="s">
        <v>200</v>
      </c>
      <c r="B5" s="240"/>
      <c r="C5" s="240"/>
      <c r="D5" s="240"/>
      <c r="E5" s="240"/>
      <c r="F5" s="240"/>
      <c r="G5" s="240"/>
      <c r="H5" s="240"/>
      <c r="I5" s="240"/>
      <c r="J5" s="240"/>
      <c r="K5" s="240"/>
      <c r="L5" s="241"/>
    </row>
    <row r="6" spans="1:13" ht="12.75" customHeight="1" x14ac:dyDescent="0.2">
      <c r="A6" s="215" t="s">
        <v>201</v>
      </c>
      <c r="B6" s="216"/>
      <c r="C6" s="216"/>
      <c r="D6" s="216"/>
      <c r="E6" s="216"/>
      <c r="F6" s="216"/>
      <c r="G6" s="216"/>
      <c r="H6" s="225"/>
      <c r="I6" s="6">
        <v>1</v>
      </c>
      <c r="J6" s="27"/>
      <c r="K6" s="27"/>
      <c r="L6" s="50"/>
    </row>
    <row r="7" spans="1:13" ht="12.75" customHeight="1" x14ac:dyDescent="0.2">
      <c r="A7" s="229" t="s">
        <v>417</v>
      </c>
      <c r="B7" s="230"/>
      <c r="C7" s="230"/>
      <c r="D7" s="230"/>
      <c r="E7" s="230"/>
      <c r="F7" s="230"/>
      <c r="G7" s="230"/>
      <c r="H7" s="231"/>
      <c r="I7" s="4">
        <v>2</v>
      </c>
      <c r="J7" s="28">
        <f>J8+J15+J25+J33+J37</f>
        <v>2131294388</v>
      </c>
      <c r="K7" s="28">
        <f>K8+K15+K25+K33+K37</f>
        <v>2056625198</v>
      </c>
      <c r="L7" s="50"/>
    </row>
    <row r="8" spans="1:13" ht="12.75" customHeight="1" x14ac:dyDescent="0.2">
      <c r="A8" s="219" t="s">
        <v>202</v>
      </c>
      <c r="B8" s="220"/>
      <c r="C8" s="220"/>
      <c r="D8" s="220"/>
      <c r="E8" s="220"/>
      <c r="F8" s="220"/>
      <c r="G8" s="220"/>
      <c r="H8" s="221"/>
      <c r="I8" s="4">
        <v>3</v>
      </c>
      <c r="J8" s="28">
        <f>SUM(J9:J14)</f>
        <v>354486038</v>
      </c>
      <c r="K8" s="28">
        <f>SUM(K9:K14)</f>
        <v>352332661</v>
      </c>
      <c r="L8" s="50"/>
    </row>
    <row r="9" spans="1:13" ht="12.75" customHeight="1" x14ac:dyDescent="0.2">
      <c r="A9" s="219" t="s">
        <v>413</v>
      </c>
      <c r="B9" s="220"/>
      <c r="C9" s="220"/>
      <c r="D9" s="220"/>
      <c r="E9" s="220"/>
      <c r="F9" s="220"/>
      <c r="G9" s="220"/>
      <c r="H9" s="221"/>
      <c r="I9" s="4">
        <v>4</v>
      </c>
      <c r="J9" s="29"/>
      <c r="K9" s="29">
        <v>4235380</v>
      </c>
      <c r="L9" s="50"/>
    </row>
    <row r="10" spans="1:13" ht="12.75" customHeight="1" x14ac:dyDescent="0.2">
      <c r="A10" s="219" t="s">
        <v>414</v>
      </c>
      <c r="B10" s="220"/>
      <c r="C10" s="220"/>
      <c r="D10" s="220"/>
      <c r="E10" s="220"/>
      <c r="F10" s="220"/>
      <c r="G10" s="220"/>
      <c r="H10" s="221"/>
      <c r="I10" s="4">
        <v>5</v>
      </c>
      <c r="J10" s="29">
        <v>278912936</v>
      </c>
      <c r="K10" s="29">
        <v>285308114</v>
      </c>
      <c r="L10" s="50"/>
    </row>
    <row r="11" spans="1:13" ht="12.75" customHeight="1" x14ac:dyDescent="0.2">
      <c r="A11" s="219" t="s">
        <v>39</v>
      </c>
      <c r="B11" s="220"/>
      <c r="C11" s="220"/>
      <c r="D11" s="220"/>
      <c r="E11" s="220"/>
      <c r="F11" s="220"/>
      <c r="G11" s="220"/>
      <c r="H11" s="221"/>
      <c r="I11" s="4">
        <v>6</v>
      </c>
      <c r="J11" s="29">
        <v>42877073</v>
      </c>
      <c r="K11" s="29">
        <v>44293000</v>
      </c>
      <c r="L11" s="50"/>
    </row>
    <row r="12" spans="1:13" ht="12.75" customHeight="1" x14ac:dyDescent="0.2">
      <c r="A12" s="219" t="s">
        <v>203</v>
      </c>
      <c r="B12" s="220"/>
      <c r="C12" s="220"/>
      <c r="D12" s="220"/>
      <c r="E12" s="220"/>
      <c r="F12" s="220"/>
      <c r="G12" s="220"/>
      <c r="H12" s="221"/>
      <c r="I12" s="4">
        <v>7</v>
      </c>
      <c r="J12" s="29"/>
      <c r="K12" s="29"/>
      <c r="L12" s="50"/>
    </row>
    <row r="13" spans="1:13" ht="12.75" customHeight="1" x14ac:dyDescent="0.2">
      <c r="A13" s="219" t="s">
        <v>204</v>
      </c>
      <c r="B13" s="220"/>
      <c r="C13" s="220"/>
      <c r="D13" s="220"/>
      <c r="E13" s="220"/>
      <c r="F13" s="220"/>
      <c r="G13" s="220"/>
      <c r="H13" s="221"/>
      <c r="I13" s="4">
        <v>8</v>
      </c>
      <c r="J13" s="29">
        <v>32696029</v>
      </c>
      <c r="K13" s="29">
        <v>18496167</v>
      </c>
      <c r="L13" s="50"/>
    </row>
    <row r="14" spans="1:13" ht="12.75" customHeight="1" x14ac:dyDescent="0.2">
      <c r="A14" s="219" t="s">
        <v>205</v>
      </c>
      <c r="B14" s="220"/>
      <c r="C14" s="220"/>
      <c r="D14" s="220"/>
      <c r="E14" s="220"/>
      <c r="F14" s="220"/>
      <c r="G14" s="220"/>
      <c r="H14" s="221"/>
      <c r="I14" s="4">
        <v>9</v>
      </c>
      <c r="J14" s="29"/>
      <c r="K14" s="29"/>
      <c r="L14" s="50"/>
    </row>
    <row r="15" spans="1:13" ht="12.75" customHeight="1" x14ac:dyDescent="0.2">
      <c r="A15" s="219" t="s">
        <v>206</v>
      </c>
      <c r="B15" s="220"/>
      <c r="C15" s="220"/>
      <c r="D15" s="220"/>
      <c r="E15" s="220"/>
      <c r="F15" s="220"/>
      <c r="G15" s="220"/>
      <c r="H15" s="221"/>
      <c r="I15" s="4">
        <v>10</v>
      </c>
      <c r="J15" s="28">
        <f>SUM(J16:J24)</f>
        <v>1711646007</v>
      </c>
      <c r="K15" s="28">
        <f>SUM(K16:K24)</f>
        <v>1642820313</v>
      </c>
      <c r="L15" s="50"/>
    </row>
    <row r="16" spans="1:13" ht="12.75" customHeight="1" x14ac:dyDescent="0.2">
      <c r="A16" s="219" t="s">
        <v>207</v>
      </c>
      <c r="B16" s="220"/>
      <c r="C16" s="220"/>
      <c r="D16" s="220"/>
      <c r="E16" s="220"/>
      <c r="F16" s="220"/>
      <c r="G16" s="220"/>
      <c r="H16" s="221"/>
      <c r="I16" s="4">
        <v>11</v>
      </c>
      <c r="J16" s="29">
        <v>173412190</v>
      </c>
      <c r="K16" s="29">
        <v>176061299</v>
      </c>
      <c r="L16" s="72">
        <v>1142837000</v>
      </c>
      <c r="M16" s="50" t="s">
        <v>188</v>
      </c>
    </row>
    <row r="17" spans="1:13" ht="12.75" customHeight="1" x14ac:dyDescent="0.2">
      <c r="A17" s="219" t="s">
        <v>208</v>
      </c>
      <c r="B17" s="220"/>
      <c r="C17" s="220"/>
      <c r="D17" s="220"/>
      <c r="E17" s="220"/>
      <c r="F17" s="220"/>
      <c r="G17" s="220"/>
      <c r="H17" s="221"/>
      <c r="I17" s="4">
        <v>12</v>
      </c>
      <c r="J17" s="29">
        <v>973239891</v>
      </c>
      <c r="K17" s="29">
        <v>966278616</v>
      </c>
      <c r="L17" s="72">
        <f>K16+K17</f>
        <v>1142339915</v>
      </c>
      <c r="M17" s="50" t="s">
        <v>189</v>
      </c>
    </row>
    <row r="18" spans="1:13" ht="12.75" customHeight="1" x14ac:dyDescent="0.2">
      <c r="A18" s="219" t="s">
        <v>415</v>
      </c>
      <c r="B18" s="220"/>
      <c r="C18" s="220"/>
      <c r="D18" s="220"/>
      <c r="E18" s="220"/>
      <c r="F18" s="220"/>
      <c r="G18" s="220"/>
      <c r="H18" s="221"/>
      <c r="I18" s="4">
        <v>13</v>
      </c>
      <c r="J18" s="29">
        <v>420718094</v>
      </c>
      <c r="K18" s="29">
        <v>418780995</v>
      </c>
      <c r="L18" s="72">
        <f>L16-L17</f>
        <v>497085</v>
      </c>
    </row>
    <row r="19" spans="1:13" ht="12.75" customHeight="1" x14ac:dyDescent="0.2">
      <c r="A19" s="219" t="s">
        <v>209</v>
      </c>
      <c r="B19" s="220"/>
      <c r="C19" s="220"/>
      <c r="D19" s="220"/>
      <c r="E19" s="220"/>
      <c r="F19" s="220"/>
      <c r="G19" s="220"/>
      <c r="H19" s="221"/>
      <c r="I19" s="4">
        <v>14</v>
      </c>
      <c r="J19" s="29">
        <v>26194296</v>
      </c>
      <c r="K19" s="29">
        <v>23292232</v>
      </c>
      <c r="L19" s="129">
        <f>K18+K19+K23</f>
        <v>445929692</v>
      </c>
      <c r="M19" s="50" t="s">
        <v>189</v>
      </c>
    </row>
    <row r="20" spans="1:13" ht="12.75" customHeight="1" x14ac:dyDescent="0.2">
      <c r="A20" s="219" t="s">
        <v>210</v>
      </c>
      <c r="B20" s="220"/>
      <c r="C20" s="220"/>
      <c r="D20" s="220"/>
      <c r="E20" s="220"/>
      <c r="F20" s="220"/>
      <c r="G20" s="220"/>
      <c r="H20" s="221"/>
      <c r="I20" s="4">
        <v>15</v>
      </c>
      <c r="J20" s="29"/>
      <c r="K20" s="29"/>
      <c r="L20" s="129">
        <v>446076000</v>
      </c>
      <c r="M20" s="50" t="s">
        <v>188</v>
      </c>
    </row>
    <row r="21" spans="1:13" ht="12.75" customHeight="1" x14ac:dyDescent="0.2">
      <c r="A21" s="219" t="s">
        <v>211</v>
      </c>
      <c r="B21" s="220"/>
      <c r="C21" s="220"/>
      <c r="D21" s="220"/>
      <c r="E21" s="220"/>
      <c r="F21" s="220"/>
      <c r="G21" s="220"/>
      <c r="H21" s="221"/>
      <c r="I21" s="4">
        <v>16</v>
      </c>
      <c r="J21" s="29">
        <v>2340013</v>
      </c>
      <c r="K21" s="29">
        <v>5361777</v>
      </c>
      <c r="L21" s="129">
        <f>L20-L19</f>
        <v>146308</v>
      </c>
    </row>
    <row r="22" spans="1:13" ht="12.75" customHeight="1" x14ac:dyDescent="0.2">
      <c r="A22" s="219" t="s">
        <v>212</v>
      </c>
      <c r="B22" s="220"/>
      <c r="C22" s="220"/>
      <c r="D22" s="220"/>
      <c r="E22" s="220"/>
      <c r="F22" s="220"/>
      <c r="G22" s="220"/>
      <c r="H22" s="221"/>
      <c r="I22" s="4">
        <v>17</v>
      </c>
      <c r="J22" s="29">
        <v>110644732</v>
      </c>
      <c r="K22" s="29">
        <v>49188929</v>
      </c>
      <c r="L22" s="72">
        <f>K21+K22</f>
        <v>54550706</v>
      </c>
    </row>
    <row r="23" spans="1:13" ht="12.75" customHeight="1" x14ac:dyDescent="0.2">
      <c r="A23" s="219" t="s">
        <v>213</v>
      </c>
      <c r="B23" s="220"/>
      <c r="C23" s="220"/>
      <c r="D23" s="220"/>
      <c r="E23" s="220"/>
      <c r="F23" s="220"/>
      <c r="G23" s="220"/>
      <c r="H23" s="221"/>
      <c r="I23" s="4">
        <v>18</v>
      </c>
      <c r="J23" s="29">
        <v>3880480</v>
      </c>
      <c r="K23" s="29">
        <v>3856465</v>
      </c>
      <c r="L23" s="72">
        <v>53907000</v>
      </c>
    </row>
    <row r="24" spans="1:13" ht="12.75" customHeight="1" x14ac:dyDescent="0.2">
      <c r="A24" s="219" t="s">
        <v>416</v>
      </c>
      <c r="B24" s="220"/>
      <c r="C24" s="220"/>
      <c r="D24" s="220"/>
      <c r="E24" s="220"/>
      <c r="F24" s="220"/>
      <c r="G24" s="220"/>
      <c r="H24" s="221"/>
      <c r="I24" s="4">
        <v>19</v>
      </c>
      <c r="J24" s="29">
        <v>1216311</v>
      </c>
      <c r="K24" s="29">
        <v>0</v>
      </c>
      <c r="L24" s="72">
        <f>L22-L23</f>
        <v>643706</v>
      </c>
    </row>
    <row r="25" spans="1:13" ht="12.75" customHeight="1" x14ac:dyDescent="0.2">
      <c r="A25" s="219" t="s">
        <v>418</v>
      </c>
      <c r="B25" s="220"/>
      <c r="C25" s="220"/>
      <c r="D25" s="220"/>
      <c r="E25" s="220"/>
      <c r="F25" s="220"/>
      <c r="G25" s="220"/>
      <c r="H25" s="221"/>
      <c r="I25" s="4">
        <v>20</v>
      </c>
      <c r="J25" s="28">
        <f>SUM(J26:J32)</f>
        <v>10467739</v>
      </c>
      <c r="K25" s="28">
        <f>SUM(K26:K32)</f>
        <v>9142431</v>
      </c>
      <c r="L25" s="50"/>
    </row>
    <row r="26" spans="1:13" ht="12.75" customHeight="1" x14ac:dyDescent="0.2">
      <c r="A26" s="219" t="s">
        <v>214</v>
      </c>
      <c r="B26" s="220"/>
      <c r="C26" s="220"/>
      <c r="D26" s="220"/>
      <c r="E26" s="220"/>
      <c r="F26" s="220"/>
      <c r="G26" s="220"/>
      <c r="H26" s="221"/>
      <c r="I26" s="4">
        <v>21</v>
      </c>
      <c r="J26" s="29"/>
      <c r="K26" s="29"/>
      <c r="L26" s="50"/>
    </row>
    <row r="27" spans="1:13" ht="12.75" customHeight="1" x14ac:dyDescent="0.2">
      <c r="A27" s="219" t="s">
        <v>419</v>
      </c>
      <c r="B27" s="220"/>
      <c r="C27" s="220"/>
      <c r="D27" s="220"/>
      <c r="E27" s="220"/>
      <c r="F27" s="220"/>
      <c r="G27" s="220"/>
      <c r="H27" s="221"/>
      <c r="I27" s="4">
        <v>22</v>
      </c>
      <c r="J27" s="29"/>
      <c r="K27" s="29"/>
      <c r="L27" s="50"/>
    </row>
    <row r="28" spans="1:13" ht="12.75" customHeight="1" x14ac:dyDescent="0.2">
      <c r="A28" s="219" t="s">
        <v>215</v>
      </c>
      <c r="B28" s="220"/>
      <c r="C28" s="220"/>
      <c r="D28" s="220"/>
      <c r="E28" s="220"/>
      <c r="F28" s="220"/>
      <c r="G28" s="220"/>
      <c r="H28" s="221"/>
      <c r="I28" s="4">
        <v>23</v>
      </c>
      <c r="J28" s="29">
        <v>1330000</v>
      </c>
      <c r="K28" s="29">
        <v>330000</v>
      </c>
      <c r="L28" s="50" t="s">
        <v>191</v>
      </c>
    </row>
    <row r="29" spans="1:13" ht="12.75" customHeight="1" x14ac:dyDescent="0.2">
      <c r="A29" s="219" t="s">
        <v>216</v>
      </c>
      <c r="B29" s="220"/>
      <c r="C29" s="220"/>
      <c r="D29" s="220"/>
      <c r="E29" s="220"/>
      <c r="F29" s="220"/>
      <c r="G29" s="220"/>
      <c r="H29" s="221"/>
      <c r="I29" s="4">
        <v>24</v>
      </c>
      <c r="J29" s="29">
        <v>175376</v>
      </c>
      <c r="K29" s="29">
        <v>1274116</v>
      </c>
      <c r="L29" s="50" t="s">
        <v>190</v>
      </c>
    </row>
    <row r="30" spans="1:13" ht="12.75" customHeight="1" x14ac:dyDescent="0.2">
      <c r="A30" s="219" t="s">
        <v>420</v>
      </c>
      <c r="B30" s="220"/>
      <c r="C30" s="220"/>
      <c r="D30" s="220"/>
      <c r="E30" s="220"/>
      <c r="F30" s="220"/>
      <c r="G30" s="220"/>
      <c r="H30" s="221"/>
      <c r="I30" s="4">
        <v>25</v>
      </c>
      <c r="J30" s="29">
        <v>7877087</v>
      </c>
      <c r="K30" s="29">
        <v>7538295</v>
      </c>
      <c r="L30" s="50" t="s">
        <v>192</v>
      </c>
    </row>
    <row r="31" spans="1:13" ht="12.75" customHeight="1" x14ac:dyDescent="0.2">
      <c r="A31" s="219" t="s">
        <v>217</v>
      </c>
      <c r="B31" s="220"/>
      <c r="C31" s="220"/>
      <c r="D31" s="220"/>
      <c r="E31" s="220"/>
      <c r="F31" s="220"/>
      <c r="G31" s="220"/>
      <c r="H31" s="221"/>
      <c r="I31" s="4">
        <v>26</v>
      </c>
      <c r="J31" s="29"/>
      <c r="K31" s="29"/>
      <c r="L31" s="50"/>
    </row>
    <row r="32" spans="1:13" ht="12.75" customHeight="1" x14ac:dyDescent="0.2">
      <c r="A32" s="219" t="s">
        <v>421</v>
      </c>
      <c r="B32" s="220"/>
      <c r="C32" s="220"/>
      <c r="D32" s="220"/>
      <c r="E32" s="220"/>
      <c r="F32" s="220"/>
      <c r="G32" s="220"/>
      <c r="H32" s="221"/>
      <c r="I32" s="4">
        <v>27</v>
      </c>
      <c r="J32" s="29">
        <v>1085276</v>
      </c>
      <c r="K32" s="29">
        <v>20</v>
      </c>
      <c r="L32" s="50"/>
    </row>
    <row r="33" spans="1:12" ht="12.75" customHeight="1" x14ac:dyDescent="0.2">
      <c r="A33" s="219" t="s">
        <v>218</v>
      </c>
      <c r="B33" s="220"/>
      <c r="C33" s="220"/>
      <c r="D33" s="220"/>
      <c r="E33" s="220"/>
      <c r="F33" s="220"/>
      <c r="G33" s="220"/>
      <c r="H33" s="221"/>
      <c r="I33" s="4">
        <v>28</v>
      </c>
      <c r="J33" s="28">
        <f>SUM(J34:J36)</f>
        <v>1105497</v>
      </c>
      <c r="K33" s="28">
        <f>SUM(K34:K36)</f>
        <v>0</v>
      </c>
      <c r="L33" s="50"/>
    </row>
    <row r="34" spans="1:12" ht="12.75" customHeight="1" x14ac:dyDescent="0.2">
      <c r="A34" s="219" t="s">
        <v>219</v>
      </c>
      <c r="B34" s="220"/>
      <c r="C34" s="220"/>
      <c r="D34" s="220"/>
      <c r="E34" s="220"/>
      <c r="F34" s="220"/>
      <c r="G34" s="220"/>
      <c r="H34" s="221"/>
      <c r="I34" s="4">
        <v>29</v>
      </c>
      <c r="J34" s="29"/>
      <c r="K34" s="29"/>
      <c r="L34" s="50"/>
    </row>
    <row r="35" spans="1:12" ht="12.75" customHeight="1" x14ac:dyDescent="0.2">
      <c r="A35" s="219" t="s">
        <v>422</v>
      </c>
      <c r="B35" s="220"/>
      <c r="C35" s="220"/>
      <c r="D35" s="220"/>
      <c r="E35" s="220"/>
      <c r="F35" s="220"/>
      <c r="G35" s="220"/>
      <c r="H35" s="221"/>
      <c r="I35" s="4">
        <v>30</v>
      </c>
      <c r="J35" s="29"/>
      <c r="K35" s="29"/>
      <c r="L35" s="50"/>
    </row>
    <row r="36" spans="1:12" ht="12.75" customHeight="1" x14ac:dyDescent="0.2">
      <c r="A36" s="219" t="s">
        <v>220</v>
      </c>
      <c r="B36" s="220"/>
      <c r="C36" s="220"/>
      <c r="D36" s="220"/>
      <c r="E36" s="220"/>
      <c r="F36" s="220"/>
      <c r="G36" s="220"/>
      <c r="H36" s="221"/>
      <c r="I36" s="4">
        <v>31</v>
      </c>
      <c r="J36" s="29">
        <v>1105497</v>
      </c>
      <c r="K36" s="29"/>
      <c r="L36" s="50"/>
    </row>
    <row r="37" spans="1:12" ht="12.75" customHeight="1" x14ac:dyDescent="0.2">
      <c r="A37" s="219" t="s">
        <v>221</v>
      </c>
      <c r="B37" s="220"/>
      <c r="C37" s="220"/>
      <c r="D37" s="220"/>
      <c r="E37" s="220"/>
      <c r="F37" s="220"/>
      <c r="G37" s="220"/>
      <c r="H37" s="221"/>
      <c r="I37" s="4">
        <v>32</v>
      </c>
      <c r="J37" s="29">
        <v>53589107</v>
      </c>
      <c r="K37" s="29">
        <v>52329793</v>
      </c>
      <c r="L37" s="50"/>
    </row>
    <row r="38" spans="1:12" ht="12.75" customHeight="1" x14ac:dyDescent="0.2">
      <c r="A38" s="205" t="s">
        <v>423</v>
      </c>
      <c r="B38" s="206"/>
      <c r="C38" s="206"/>
      <c r="D38" s="206"/>
      <c r="E38" s="206"/>
      <c r="F38" s="206"/>
      <c r="G38" s="206"/>
      <c r="H38" s="207"/>
      <c r="I38" s="4">
        <v>33</v>
      </c>
      <c r="J38" s="28">
        <f>J39+J47+J54+J62</f>
        <v>1993707566</v>
      </c>
      <c r="K38" s="28">
        <f>K39+K47+K54+K62</f>
        <v>1933337889</v>
      </c>
      <c r="L38" s="50"/>
    </row>
    <row r="39" spans="1:12" ht="12.75" customHeight="1" x14ac:dyDescent="0.2">
      <c r="A39" s="219" t="s">
        <v>222</v>
      </c>
      <c r="B39" s="220"/>
      <c r="C39" s="220"/>
      <c r="D39" s="220"/>
      <c r="E39" s="220"/>
      <c r="F39" s="220"/>
      <c r="G39" s="220"/>
      <c r="H39" s="221"/>
      <c r="I39" s="4">
        <v>34</v>
      </c>
      <c r="J39" s="28">
        <f>SUM(J40:J46)</f>
        <v>646839335</v>
      </c>
      <c r="K39" s="28">
        <f>SUM(K40:K46)</f>
        <v>692093776</v>
      </c>
      <c r="L39" s="50" t="s">
        <v>193</v>
      </c>
    </row>
    <row r="40" spans="1:12" ht="12.75" customHeight="1" x14ac:dyDescent="0.2">
      <c r="A40" s="219" t="s">
        <v>223</v>
      </c>
      <c r="B40" s="220"/>
      <c r="C40" s="220"/>
      <c r="D40" s="220"/>
      <c r="E40" s="220"/>
      <c r="F40" s="220"/>
      <c r="G40" s="220"/>
      <c r="H40" s="221"/>
      <c r="I40" s="4">
        <v>35</v>
      </c>
      <c r="J40" s="29">
        <v>219607083</v>
      </c>
      <c r="K40" s="29">
        <v>222393816</v>
      </c>
      <c r="L40" s="50"/>
    </row>
    <row r="41" spans="1:12" ht="12.75" customHeight="1" x14ac:dyDescent="0.2">
      <c r="A41" s="219" t="s">
        <v>224</v>
      </c>
      <c r="B41" s="220"/>
      <c r="C41" s="220"/>
      <c r="D41" s="220"/>
      <c r="E41" s="220"/>
      <c r="F41" s="220"/>
      <c r="G41" s="220"/>
      <c r="H41" s="221"/>
      <c r="I41" s="4">
        <v>36</v>
      </c>
      <c r="J41" s="29">
        <v>1445341</v>
      </c>
      <c r="K41" s="29">
        <v>1227430</v>
      </c>
      <c r="L41" s="50"/>
    </row>
    <row r="42" spans="1:12" ht="12.75" customHeight="1" x14ac:dyDescent="0.2">
      <c r="A42" s="219" t="s">
        <v>225</v>
      </c>
      <c r="B42" s="220"/>
      <c r="C42" s="220"/>
      <c r="D42" s="220"/>
      <c r="E42" s="220"/>
      <c r="F42" s="220"/>
      <c r="G42" s="220"/>
      <c r="H42" s="221"/>
      <c r="I42" s="4">
        <v>37</v>
      </c>
      <c r="J42" s="29">
        <v>40970172</v>
      </c>
      <c r="K42" s="29">
        <v>35062417</v>
      </c>
      <c r="L42" s="50"/>
    </row>
    <row r="43" spans="1:12" ht="12.75" customHeight="1" x14ac:dyDescent="0.2">
      <c r="A43" s="219" t="s">
        <v>424</v>
      </c>
      <c r="B43" s="220"/>
      <c r="C43" s="220"/>
      <c r="D43" s="220"/>
      <c r="E43" s="220"/>
      <c r="F43" s="220"/>
      <c r="G43" s="220"/>
      <c r="H43" s="221"/>
      <c r="I43" s="4">
        <v>38</v>
      </c>
      <c r="J43" s="29">
        <v>214450214</v>
      </c>
      <c r="K43" s="29">
        <v>246637351</v>
      </c>
      <c r="L43" s="50"/>
    </row>
    <row r="44" spans="1:12" ht="12.75" customHeight="1" x14ac:dyDescent="0.2">
      <c r="A44" s="219" t="s">
        <v>226</v>
      </c>
      <c r="B44" s="220"/>
      <c r="C44" s="220"/>
      <c r="D44" s="220"/>
      <c r="E44" s="220"/>
      <c r="F44" s="220"/>
      <c r="G44" s="220"/>
      <c r="H44" s="221"/>
      <c r="I44" s="4">
        <v>39</v>
      </c>
      <c r="J44" s="29">
        <v>170344843</v>
      </c>
      <c r="K44" s="29">
        <v>186772762</v>
      </c>
      <c r="L44" s="50"/>
    </row>
    <row r="45" spans="1:12" ht="12.75" customHeight="1" x14ac:dyDescent="0.2">
      <c r="A45" s="219" t="s">
        <v>227</v>
      </c>
      <c r="B45" s="220"/>
      <c r="C45" s="220"/>
      <c r="D45" s="220"/>
      <c r="E45" s="220"/>
      <c r="F45" s="220"/>
      <c r="G45" s="220"/>
      <c r="H45" s="221"/>
      <c r="I45" s="4">
        <v>40</v>
      </c>
      <c r="J45" s="29">
        <v>21682</v>
      </c>
      <c r="K45" s="29">
        <v>0</v>
      </c>
      <c r="L45" s="50"/>
    </row>
    <row r="46" spans="1:12" ht="12.75" customHeight="1" x14ac:dyDescent="0.2">
      <c r="A46" s="219" t="s">
        <v>228</v>
      </c>
      <c r="B46" s="220"/>
      <c r="C46" s="220"/>
      <c r="D46" s="220"/>
      <c r="E46" s="220"/>
      <c r="F46" s="220"/>
      <c r="G46" s="220"/>
      <c r="H46" s="221"/>
      <c r="I46" s="4">
        <v>41</v>
      </c>
      <c r="J46" s="29"/>
      <c r="K46" s="29"/>
      <c r="L46" s="50"/>
    </row>
    <row r="47" spans="1:12" ht="12.75" customHeight="1" x14ac:dyDescent="0.2">
      <c r="A47" s="219" t="s">
        <v>229</v>
      </c>
      <c r="B47" s="220"/>
      <c r="C47" s="220"/>
      <c r="D47" s="220"/>
      <c r="E47" s="220"/>
      <c r="F47" s="220"/>
      <c r="G47" s="220"/>
      <c r="H47" s="221"/>
      <c r="I47" s="4">
        <v>42</v>
      </c>
      <c r="J47" s="28">
        <f>SUM(J48:J53)</f>
        <v>1101946158</v>
      </c>
      <c r="K47" s="28">
        <f>SUM(K48:K53)</f>
        <v>991603792</v>
      </c>
      <c r="L47" s="50"/>
    </row>
    <row r="48" spans="1:12" ht="12.75" customHeight="1" x14ac:dyDescent="0.2">
      <c r="A48" s="219" t="s">
        <v>230</v>
      </c>
      <c r="B48" s="220"/>
      <c r="C48" s="220"/>
      <c r="D48" s="220"/>
      <c r="E48" s="220"/>
      <c r="F48" s="220"/>
      <c r="G48" s="220"/>
      <c r="H48" s="221"/>
      <c r="I48" s="4">
        <v>43</v>
      </c>
      <c r="J48" s="29"/>
      <c r="K48" s="29"/>
      <c r="L48" s="50"/>
    </row>
    <row r="49" spans="1:13" ht="12.75" customHeight="1" x14ac:dyDescent="0.2">
      <c r="A49" s="219" t="s">
        <v>231</v>
      </c>
      <c r="B49" s="220"/>
      <c r="C49" s="220"/>
      <c r="D49" s="220"/>
      <c r="E49" s="220"/>
      <c r="F49" s="220"/>
      <c r="G49" s="220"/>
      <c r="H49" s="221"/>
      <c r="I49" s="4">
        <v>44</v>
      </c>
      <c r="J49" s="29">
        <v>1063632230</v>
      </c>
      <c r="K49" s="29">
        <v>946272822</v>
      </c>
      <c r="L49" s="50" t="s">
        <v>188</v>
      </c>
    </row>
    <row r="50" spans="1:13" ht="12.75" customHeight="1" x14ac:dyDescent="0.2">
      <c r="A50" s="219" t="s">
        <v>232</v>
      </c>
      <c r="B50" s="220"/>
      <c r="C50" s="220"/>
      <c r="D50" s="220"/>
      <c r="E50" s="220"/>
      <c r="F50" s="220"/>
      <c r="G50" s="220"/>
      <c r="H50" s="221"/>
      <c r="I50" s="4">
        <v>45</v>
      </c>
      <c r="J50" s="29"/>
      <c r="K50" s="29"/>
      <c r="L50" s="50"/>
    </row>
    <row r="51" spans="1:13" ht="12.75" customHeight="1" x14ac:dyDescent="0.2">
      <c r="A51" s="219" t="s">
        <v>233</v>
      </c>
      <c r="B51" s="220"/>
      <c r="C51" s="220"/>
      <c r="D51" s="220"/>
      <c r="E51" s="220"/>
      <c r="F51" s="220"/>
      <c r="G51" s="220"/>
      <c r="H51" s="221"/>
      <c r="I51" s="4">
        <v>46</v>
      </c>
      <c r="J51" s="29">
        <v>2946308</v>
      </c>
      <c r="K51" s="29">
        <v>2518619</v>
      </c>
      <c r="L51" s="50"/>
    </row>
    <row r="52" spans="1:13" ht="12.75" customHeight="1" x14ac:dyDescent="0.2">
      <c r="A52" s="219" t="s">
        <v>234</v>
      </c>
      <c r="B52" s="220"/>
      <c r="C52" s="220"/>
      <c r="D52" s="220"/>
      <c r="E52" s="220"/>
      <c r="F52" s="220"/>
      <c r="G52" s="220"/>
      <c r="H52" s="221"/>
      <c r="I52" s="4">
        <v>47</v>
      </c>
      <c r="J52" s="29">
        <v>32182890</v>
      </c>
      <c r="K52" s="29">
        <v>34687811</v>
      </c>
      <c r="L52" s="50"/>
    </row>
    <row r="53" spans="1:13" ht="12.75" customHeight="1" x14ac:dyDescent="0.2">
      <c r="A53" s="219" t="s">
        <v>235</v>
      </c>
      <c r="B53" s="220"/>
      <c r="C53" s="220"/>
      <c r="D53" s="220"/>
      <c r="E53" s="220"/>
      <c r="F53" s="220"/>
      <c r="G53" s="220"/>
      <c r="H53" s="221"/>
      <c r="I53" s="4">
        <v>48</v>
      </c>
      <c r="J53" s="29">
        <v>3184730</v>
      </c>
      <c r="K53" s="29">
        <v>8124540</v>
      </c>
      <c r="L53" s="50"/>
    </row>
    <row r="54" spans="1:13" ht="12.75" customHeight="1" x14ac:dyDescent="0.2">
      <c r="A54" s="219" t="s">
        <v>425</v>
      </c>
      <c r="B54" s="220"/>
      <c r="C54" s="220"/>
      <c r="D54" s="220"/>
      <c r="E54" s="220"/>
      <c r="F54" s="220"/>
      <c r="G54" s="220"/>
      <c r="H54" s="221"/>
      <c r="I54" s="4">
        <v>49</v>
      </c>
      <c r="J54" s="28">
        <f>SUM(J55:J61)</f>
        <v>99652185</v>
      </c>
      <c r="K54" s="28">
        <f>SUM(K55:K61)</f>
        <v>97276862</v>
      </c>
      <c r="L54" s="50"/>
    </row>
    <row r="55" spans="1:13" ht="12.75" customHeight="1" x14ac:dyDescent="0.2">
      <c r="A55" s="219" t="s">
        <v>214</v>
      </c>
      <c r="B55" s="220"/>
      <c r="C55" s="220"/>
      <c r="D55" s="220"/>
      <c r="E55" s="220"/>
      <c r="F55" s="220"/>
      <c r="G55" s="220"/>
      <c r="H55" s="221"/>
      <c r="I55" s="4">
        <v>50</v>
      </c>
      <c r="J55" s="29"/>
      <c r="K55" s="29"/>
      <c r="L55" s="50"/>
    </row>
    <row r="56" spans="1:13" ht="12.75" customHeight="1" x14ac:dyDescent="0.2">
      <c r="A56" s="219" t="s">
        <v>426</v>
      </c>
      <c r="B56" s="220"/>
      <c r="C56" s="220"/>
      <c r="D56" s="220"/>
      <c r="E56" s="220"/>
      <c r="F56" s="220"/>
      <c r="G56" s="220"/>
      <c r="H56" s="221"/>
      <c r="I56" s="4">
        <v>51</v>
      </c>
      <c r="J56" s="29"/>
      <c r="K56" s="29"/>
      <c r="L56" s="50"/>
    </row>
    <row r="57" spans="1:13" ht="12.75" customHeight="1" x14ac:dyDescent="0.2">
      <c r="A57" s="219" t="s">
        <v>236</v>
      </c>
      <c r="B57" s="220"/>
      <c r="C57" s="220"/>
      <c r="D57" s="220"/>
      <c r="E57" s="220"/>
      <c r="F57" s="220"/>
      <c r="G57" s="220"/>
      <c r="H57" s="221"/>
      <c r="I57" s="4">
        <v>52</v>
      </c>
      <c r="J57" s="29"/>
      <c r="K57" s="29"/>
      <c r="L57" s="50"/>
    </row>
    <row r="58" spans="1:13" ht="12.75" customHeight="1" x14ac:dyDescent="0.2">
      <c r="A58" s="219" t="s">
        <v>216</v>
      </c>
      <c r="B58" s="220"/>
      <c r="C58" s="220"/>
      <c r="D58" s="220"/>
      <c r="E58" s="220"/>
      <c r="F58" s="220"/>
      <c r="G58" s="220"/>
      <c r="H58" s="221"/>
      <c r="I58" s="4">
        <v>53</v>
      </c>
      <c r="J58" s="29">
        <v>47576858</v>
      </c>
      <c r="K58" s="29">
        <v>41935216</v>
      </c>
      <c r="L58" s="50" t="s">
        <v>194</v>
      </c>
    </row>
    <row r="59" spans="1:13" ht="12.75" customHeight="1" x14ac:dyDescent="0.2">
      <c r="A59" s="219" t="s">
        <v>427</v>
      </c>
      <c r="B59" s="220"/>
      <c r="C59" s="220"/>
      <c r="D59" s="220"/>
      <c r="E59" s="220"/>
      <c r="F59" s="220"/>
      <c r="G59" s="220"/>
      <c r="H59" s="221"/>
      <c r="I59" s="4">
        <v>54</v>
      </c>
      <c r="J59" s="29">
        <v>45812297</v>
      </c>
      <c r="K59" s="29">
        <v>46170596</v>
      </c>
      <c r="L59" s="50" t="s">
        <v>195</v>
      </c>
    </row>
    <row r="60" spans="1:13" ht="12.75" customHeight="1" x14ac:dyDescent="0.2">
      <c r="A60" s="219" t="s">
        <v>217</v>
      </c>
      <c r="B60" s="220"/>
      <c r="C60" s="220"/>
      <c r="D60" s="220"/>
      <c r="E60" s="220"/>
      <c r="F60" s="220"/>
      <c r="G60" s="220"/>
      <c r="H60" s="221"/>
      <c r="I60" s="4">
        <v>55</v>
      </c>
      <c r="J60" s="29"/>
      <c r="K60" s="29"/>
      <c r="L60" s="50"/>
    </row>
    <row r="61" spans="1:13" ht="12.75" customHeight="1" x14ac:dyDescent="0.2">
      <c r="A61" s="219" t="s">
        <v>237</v>
      </c>
      <c r="B61" s="220"/>
      <c r="C61" s="220"/>
      <c r="D61" s="220"/>
      <c r="E61" s="220"/>
      <c r="F61" s="220"/>
      <c r="G61" s="220"/>
      <c r="H61" s="221"/>
      <c r="I61" s="4">
        <v>56</v>
      </c>
      <c r="J61" s="29">
        <v>6263030</v>
      </c>
      <c r="K61" s="29">
        <v>9171050</v>
      </c>
      <c r="L61" s="50" t="s">
        <v>196</v>
      </c>
    </row>
    <row r="62" spans="1:13" ht="12.75" customHeight="1" x14ac:dyDescent="0.2">
      <c r="A62" s="219" t="s">
        <v>428</v>
      </c>
      <c r="B62" s="220"/>
      <c r="C62" s="220"/>
      <c r="D62" s="220"/>
      <c r="E62" s="220"/>
      <c r="F62" s="220"/>
      <c r="G62" s="220"/>
      <c r="H62" s="221"/>
      <c r="I62" s="4">
        <v>57</v>
      </c>
      <c r="J62" s="29">
        <v>145269888</v>
      </c>
      <c r="K62" s="29">
        <v>152363459</v>
      </c>
      <c r="L62" s="50"/>
    </row>
    <row r="63" spans="1:13" ht="12.75" customHeight="1" x14ac:dyDescent="0.2">
      <c r="A63" s="205" t="s">
        <v>238</v>
      </c>
      <c r="B63" s="206"/>
      <c r="C63" s="206"/>
      <c r="D63" s="206"/>
      <c r="E63" s="206"/>
      <c r="F63" s="206"/>
      <c r="G63" s="206"/>
      <c r="H63" s="207"/>
      <c r="I63" s="4">
        <v>58</v>
      </c>
      <c r="J63" s="29">
        <v>11699154</v>
      </c>
      <c r="K63" s="29">
        <v>18226022</v>
      </c>
      <c r="L63" s="50"/>
      <c r="M63" s="9"/>
    </row>
    <row r="64" spans="1:13" ht="12.75" customHeight="1" x14ac:dyDescent="0.2">
      <c r="A64" s="205" t="s">
        <v>239</v>
      </c>
      <c r="B64" s="206"/>
      <c r="C64" s="206"/>
      <c r="D64" s="206"/>
      <c r="E64" s="206"/>
      <c r="F64" s="206"/>
      <c r="G64" s="206"/>
      <c r="H64" s="207"/>
      <c r="I64" s="4">
        <v>59</v>
      </c>
      <c r="J64" s="29"/>
      <c r="K64" s="29"/>
      <c r="L64" s="50"/>
    </row>
    <row r="65" spans="1:25" ht="12.75" customHeight="1" x14ac:dyDescent="0.2">
      <c r="A65" s="205" t="s">
        <v>240</v>
      </c>
      <c r="B65" s="206"/>
      <c r="C65" s="206"/>
      <c r="D65" s="206"/>
      <c r="E65" s="206"/>
      <c r="F65" s="206"/>
      <c r="G65" s="206"/>
      <c r="H65" s="207"/>
      <c r="I65" s="4">
        <v>60</v>
      </c>
      <c r="J65" s="28">
        <f>J6+J7+J38+J63+J64</f>
        <v>4136701108</v>
      </c>
      <c r="K65" s="28">
        <f>K6+K7+K38+K63+K64</f>
        <v>4008189109</v>
      </c>
      <c r="L65" s="50"/>
    </row>
    <row r="66" spans="1:25" ht="12.75" customHeight="1" x14ac:dyDescent="0.2">
      <c r="A66" s="222" t="s">
        <v>241</v>
      </c>
      <c r="B66" s="223"/>
      <c r="C66" s="223"/>
      <c r="D66" s="223"/>
      <c r="E66" s="223"/>
      <c r="F66" s="223"/>
      <c r="G66" s="223"/>
      <c r="H66" s="224"/>
      <c r="I66" s="7">
        <v>61</v>
      </c>
      <c r="J66" s="31">
        <v>977432372</v>
      </c>
      <c r="K66" s="31">
        <v>807562291</v>
      </c>
      <c r="L66" s="50"/>
    </row>
    <row r="67" spans="1:25" x14ac:dyDescent="0.2">
      <c r="A67" s="226" t="s">
        <v>429</v>
      </c>
      <c r="B67" s="227"/>
      <c r="C67" s="227"/>
      <c r="D67" s="227"/>
      <c r="E67" s="227"/>
      <c r="F67" s="227"/>
      <c r="G67" s="227"/>
      <c r="H67" s="227"/>
      <c r="I67" s="227"/>
      <c r="J67" s="227"/>
      <c r="K67" s="227"/>
      <c r="L67" s="228"/>
    </row>
    <row r="68" spans="1:25" ht="12.75" customHeight="1" x14ac:dyDescent="0.2">
      <c r="A68" s="215" t="s">
        <v>242</v>
      </c>
      <c r="B68" s="216"/>
      <c r="C68" s="216"/>
      <c r="D68" s="216"/>
      <c r="E68" s="216"/>
      <c r="F68" s="216"/>
      <c r="G68" s="216"/>
      <c r="H68" s="225"/>
      <c r="I68" s="6">
        <v>62</v>
      </c>
      <c r="J68" s="38">
        <f>J69+J70+J71+J77+J78-J79+J80-J81+J82</f>
        <v>1539095991</v>
      </c>
      <c r="K68" s="38">
        <f>K69+K70+K71+K77+K78-K79+K80-K81+K82</f>
        <v>1634817706</v>
      </c>
      <c r="L68" s="50"/>
      <c r="Y68" s="9"/>
    </row>
    <row r="69" spans="1:25" ht="12.75" customHeight="1" x14ac:dyDescent="0.2">
      <c r="A69" s="199" t="s">
        <v>243</v>
      </c>
      <c r="B69" s="200"/>
      <c r="C69" s="200"/>
      <c r="D69" s="200"/>
      <c r="E69" s="200"/>
      <c r="F69" s="200"/>
      <c r="G69" s="200"/>
      <c r="H69" s="201"/>
      <c r="I69" s="4">
        <v>63</v>
      </c>
      <c r="J69" s="29">
        <v>1626000900</v>
      </c>
      <c r="K69" s="29">
        <v>1626000900</v>
      </c>
      <c r="L69" s="50"/>
      <c r="M69" s="9"/>
      <c r="Y69" s="9"/>
    </row>
    <row r="70" spans="1:25" ht="12.75" customHeight="1" x14ac:dyDescent="0.2">
      <c r="A70" s="199" t="s">
        <v>244</v>
      </c>
      <c r="B70" s="200"/>
      <c r="C70" s="200"/>
      <c r="D70" s="200"/>
      <c r="E70" s="200"/>
      <c r="F70" s="200"/>
      <c r="G70" s="200"/>
      <c r="H70" s="201"/>
      <c r="I70" s="4">
        <v>64</v>
      </c>
      <c r="J70" s="29">
        <v>25294074</v>
      </c>
      <c r="K70" s="29">
        <v>22337176</v>
      </c>
      <c r="L70" s="50"/>
      <c r="M70" s="9"/>
    </row>
    <row r="71" spans="1:25" ht="12.75" customHeight="1" x14ac:dyDescent="0.2">
      <c r="A71" s="199" t="s">
        <v>245</v>
      </c>
      <c r="B71" s="200"/>
      <c r="C71" s="200"/>
      <c r="D71" s="200"/>
      <c r="E71" s="200"/>
      <c r="F71" s="200"/>
      <c r="G71" s="200"/>
      <c r="H71" s="201"/>
      <c r="I71" s="4">
        <v>65</v>
      </c>
      <c r="J71" s="28">
        <f>J72+J73-J74+J75+J76</f>
        <v>42220550</v>
      </c>
      <c r="K71" s="28">
        <f>K72+K73-K74+K75+K76</f>
        <v>59331755</v>
      </c>
      <c r="L71" s="50"/>
    </row>
    <row r="72" spans="1:25" ht="12.75" customHeight="1" x14ac:dyDescent="0.2">
      <c r="A72" s="199" t="s">
        <v>430</v>
      </c>
      <c r="B72" s="200"/>
      <c r="C72" s="200"/>
      <c r="D72" s="200"/>
      <c r="E72" s="200"/>
      <c r="F72" s="200"/>
      <c r="G72" s="200"/>
      <c r="H72" s="201"/>
      <c r="I72" s="4">
        <v>66</v>
      </c>
      <c r="J72" s="29">
        <v>19697012</v>
      </c>
      <c r="K72" s="29">
        <v>19785012</v>
      </c>
      <c r="L72" s="50"/>
      <c r="M72" s="9"/>
    </row>
    <row r="73" spans="1:25" ht="12.75" customHeight="1" x14ac:dyDescent="0.2">
      <c r="A73" s="199" t="s">
        <v>246</v>
      </c>
      <c r="B73" s="200"/>
      <c r="C73" s="200"/>
      <c r="D73" s="200"/>
      <c r="E73" s="200"/>
      <c r="F73" s="200"/>
      <c r="G73" s="200"/>
      <c r="H73" s="201"/>
      <c r="I73" s="4">
        <v>67</v>
      </c>
      <c r="J73" s="29">
        <v>35344592</v>
      </c>
      <c r="K73" s="29">
        <v>35344592</v>
      </c>
      <c r="L73" s="50"/>
    </row>
    <row r="74" spans="1:25" ht="12.75" customHeight="1" x14ac:dyDescent="0.2">
      <c r="A74" s="199" t="s">
        <v>247</v>
      </c>
      <c r="B74" s="200"/>
      <c r="C74" s="200"/>
      <c r="D74" s="200"/>
      <c r="E74" s="200"/>
      <c r="F74" s="200"/>
      <c r="G74" s="200"/>
      <c r="H74" s="201"/>
      <c r="I74" s="4">
        <v>68</v>
      </c>
      <c r="J74" s="29">
        <v>67604502</v>
      </c>
      <c r="K74" s="29">
        <v>67604502</v>
      </c>
      <c r="L74" s="50"/>
    </row>
    <row r="75" spans="1:25" ht="12.75" customHeight="1" x14ac:dyDescent="0.2">
      <c r="A75" s="199" t="s">
        <v>248</v>
      </c>
      <c r="B75" s="200"/>
      <c r="C75" s="200"/>
      <c r="D75" s="200"/>
      <c r="E75" s="200"/>
      <c r="F75" s="200"/>
      <c r="G75" s="200"/>
      <c r="H75" s="201"/>
      <c r="I75" s="4">
        <v>69</v>
      </c>
      <c r="J75" s="29">
        <v>25470988</v>
      </c>
      <c r="K75" s="29">
        <v>28036954</v>
      </c>
      <c r="L75" s="50"/>
    </row>
    <row r="76" spans="1:25" ht="12.75" customHeight="1" x14ac:dyDescent="0.2">
      <c r="A76" s="199" t="s">
        <v>249</v>
      </c>
      <c r="B76" s="200"/>
      <c r="C76" s="200"/>
      <c r="D76" s="200"/>
      <c r="E76" s="200"/>
      <c r="F76" s="200"/>
      <c r="G76" s="200"/>
      <c r="H76" s="201"/>
      <c r="I76" s="4">
        <v>70</v>
      </c>
      <c r="J76" s="29">
        <v>29312460</v>
      </c>
      <c r="K76" s="29">
        <v>43769699</v>
      </c>
      <c r="L76" s="129">
        <f>K76-J76</f>
        <v>14457239</v>
      </c>
    </row>
    <row r="77" spans="1:25" ht="12.75" customHeight="1" x14ac:dyDescent="0.2">
      <c r="A77" s="199" t="s">
        <v>250</v>
      </c>
      <c r="B77" s="200"/>
      <c r="C77" s="200"/>
      <c r="D77" s="200"/>
      <c r="E77" s="200"/>
      <c r="F77" s="200"/>
      <c r="G77" s="200"/>
      <c r="H77" s="201"/>
      <c r="I77" s="4">
        <v>71</v>
      </c>
      <c r="J77" s="29"/>
      <c r="K77" s="29"/>
      <c r="L77" s="129">
        <v>1083194.47</v>
      </c>
    </row>
    <row r="78" spans="1:25" ht="12.75" customHeight="1" x14ac:dyDescent="0.2">
      <c r="A78" s="199" t="s">
        <v>251</v>
      </c>
      <c r="B78" s="200"/>
      <c r="C78" s="200"/>
      <c r="D78" s="200"/>
      <c r="E78" s="200"/>
      <c r="F78" s="200"/>
      <c r="G78" s="200"/>
      <c r="H78" s="201"/>
      <c r="I78" s="4">
        <v>72</v>
      </c>
      <c r="J78" s="29">
        <v>192210400</v>
      </c>
      <c r="K78" s="29">
        <v>0</v>
      </c>
      <c r="L78" s="129">
        <f>L76+L77</f>
        <v>15540433.470000001</v>
      </c>
    </row>
    <row r="79" spans="1:25" ht="12.75" customHeight="1" x14ac:dyDescent="0.2">
      <c r="A79" s="199" t="s">
        <v>252</v>
      </c>
      <c r="B79" s="200"/>
      <c r="C79" s="200"/>
      <c r="D79" s="200"/>
      <c r="E79" s="200"/>
      <c r="F79" s="200"/>
      <c r="G79" s="200"/>
      <c r="H79" s="201"/>
      <c r="I79" s="4">
        <v>73</v>
      </c>
      <c r="J79" s="29"/>
      <c r="K79" s="29">
        <v>191434600</v>
      </c>
      <c r="L79" s="50"/>
    </row>
    <row r="80" spans="1:25" ht="12.75" customHeight="1" x14ac:dyDescent="0.2">
      <c r="A80" s="199" t="s">
        <v>253</v>
      </c>
      <c r="B80" s="200"/>
      <c r="C80" s="200"/>
      <c r="D80" s="200"/>
      <c r="E80" s="200"/>
      <c r="F80" s="200"/>
      <c r="G80" s="200"/>
      <c r="H80" s="201"/>
      <c r="I80" s="4">
        <v>74</v>
      </c>
      <c r="J80" s="29"/>
      <c r="K80" s="29">
        <v>84235325</v>
      </c>
      <c r="L80" s="72">
        <f>K80-K79</f>
        <v>-107199275</v>
      </c>
    </row>
    <row r="81" spans="1:12" ht="12.75" customHeight="1" x14ac:dyDescent="0.2">
      <c r="A81" s="199" t="s">
        <v>254</v>
      </c>
      <c r="B81" s="200"/>
      <c r="C81" s="200"/>
      <c r="D81" s="200"/>
      <c r="E81" s="200"/>
      <c r="F81" s="200"/>
      <c r="G81" s="200"/>
      <c r="H81" s="201"/>
      <c r="I81" s="4">
        <v>75</v>
      </c>
      <c r="J81" s="29">
        <v>380991140</v>
      </c>
      <c r="K81" s="29"/>
      <c r="L81" s="50"/>
    </row>
    <row r="82" spans="1:12" ht="12.75" customHeight="1" x14ac:dyDescent="0.2">
      <c r="A82" s="219" t="s">
        <v>255</v>
      </c>
      <c r="B82" s="220"/>
      <c r="C82" s="220"/>
      <c r="D82" s="220"/>
      <c r="E82" s="220"/>
      <c r="F82" s="220"/>
      <c r="G82" s="220"/>
      <c r="H82" s="221"/>
      <c r="I82" s="4">
        <v>76</v>
      </c>
      <c r="J82" s="29">
        <v>34361207</v>
      </c>
      <c r="K82" s="29">
        <v>34347150</v>
      </c>
      <c r="L82" s="50"/>
    </row>
    <row r="83" spans="1:12" ht="12.75" customHeight="1" x14ac:dyDescent="0.2">
      <c r="A83" s="205" t="s">
        <v>256</v>
      </c>
      <c r="B83" s="206"/>
      <c r="C83" s="206"/>
      <c r="D83" s="206"/>
      <c r="E83" s="206"/>
      <c r="F83" s="206"/>
      <c r="G83" s="206"/>
      <c r="H83" s="207"/>
      <c r="I83" s="4">
        <v>77</v>
      </c>
      <c r="J83" s="28">
        <f>SUM(J84:J86)</f>
        <v>29226422</v>
      </c>
      <c r="K83" s="28">
        <f>SUM(K84:K86)</f>
        <v>30037638</v>
      </c>
      <c r="L83" s="50"/>
    </row>
    <row r="84" spans="1:12" ht="12.75" customHeight="1" x14ac:dyDescent="0.2">
      <c r="A84" s="219" t="s">
        <v>257</v>
      </c>
      <c r="B84" s="220"/>
      <c r="C84" s="220"/>
      <c r="D84" s="220"/>
      <c r="E84" s="220"/>
      <c r="F84" s="220"/>
      <c r="G84" s="220"/>
      <c r="H84" s="221"/>
      <c r="I84" s="4">
        <v>78</v>
      </c>
      <c r="J84" s="29">
        <v>21861305</v>
      </c>
      <c r="K84" s="29">
        <v>22431979</v>
      </c>
      <c r="L84" s="50"/>
    </row>
    <row r="85" spans="1:12" ht="12.75" customHeight="1" x14ac:dyDescent="0.2">
      <c r="A85" s="219" t="s">
        <v>431</v>
      </c>
      <c r="B85" s="220"/>
      <c r="C85" s="220"/>
      <c r="D85" s="220"/>
      <c r="E85" s="220"/>
      <c r="F85" s="220"/>
      <c r="G85" s="220"/>
      <c r="H85" s="221"/>
      <c r="I85" s="4">
        <v>79</v>
      </c>
      <c r="J85" s="29">
        <v>71494</v>
      </c>
      <c r="K85" s="29"/>
      <c r="L85" s="50"/>
    </row>
    <row r="86" spans="1:12" ht="12.75" customHeight="1" x14ac:dyDescent="0.2">
      <c r="A86" s="219" t="s">
        <v>258</v>
      </c>
      <c r="B86" s="220"/>
      <c r="C86" s="220"/>
      <c r="D86" s="220"/>
      <c r="E86" s="220"/>
      <c r="F86" s="220"/>
      <c r="G86" s="220"/>
      <c r="H86" s="221"/>
      <c r="I86" s="4">
        <v>80</v>
      </c>
      <c r="J86" s="29">
        <v>7293623</v>
      </c>
      <c r="K86" s="29">
        <v>7605659</v>
      </c>
      <c r="L86" s="50"/>
    </row>
    <row r="87" spans="1:12" ht="12.75" customHeight="1" x14ac:dyDescent="0.2">
      <c r="A87" s="205" t="s">
        <v>432</v>
      </c>
      <c r="B87" s="206"/>
      <c r="C87" s="206"/>
      <c r="D87" s="206"/>
      <c r="E87" s="206"/>
      <c r="F87" s="206"/>
      <c r="G87" s="206"/>
      <c r="H87" s="207"/>
      <c r="I87" s="4">
        <v>81</v>
      </c>
      <c r="J87" s="28">
        <f>SUM(J88:J95)</f>
        <v>796832112</v>
      </c>
      <c r="K87" s="28">
        <f>SUM(K88:K95)</f>
        <v>566097840</v>
      </c>
      <c r="L87" s="50"/>
    </row>
    <row r="88" spans="1:12" ht="12.75" customHeight="1" x14ac:dyDescent="0.2">
      <c r="A88" s="219" t="s">
        <v>259</v>
      </c>
      <c r="B88" s="220"/>
      <c r="C88" s="220"/>
      <c r="D88" s="220"/>
      <c r="E88" s="220"/>
      <c r="F88" s="220"/>
      <c r="G88" s="220"/>
      <c r="H88" s="221"/>
      <c r="I88" s="4">
        <v>82</v>
      </c>
      <c r="J88" s="29"/>
      <c r="K88" s="29"/>
      <c r="L88" s="50"/>
    </row>
    <row r="89" spans="1:12" ht="12.75" customHeight="1" x14ac:dyDescent="0.2">
      <c r="A89" s="219" t="s">
        <v>433</v>
      </c>
      <c r="B89" s="220"/>
      <c r="C89" s="220"/>
      <c r="D89" s="220"/>
      <c r="E89" s="220"/>
      <c r="F89" s="220"/>
      <c r="G89" s="220"/>
      <c r="H89" s="221"/>
      <c r="I89" s="4">
        <v>83</v>
      </c>
      <c r="J89" s="29"/>
      <c r="K89" s="29"/>
      <c r="L89" s="50"/>
    </row>
    <row r="90" spans="1:12" ht="12.75" customHeight="1" x14ac:dyDescent="0.2">
      <c r="A90" s="219" t="s">
        <v>260</v>
      </c>
      <c r="B90" s="220"/>
      <c r="C90" s="220"/>
      <c r="D90" s="220"/>
      <c r="E90" s="220"/>
      <c r="F90" s="220"/>
      <c r="G90" s="220"/>
      <c r="H90" s="221"/>
      <c r="I90" s="4">
        <v>84</v>
      </c>
      <c r="J90" s="29">
        <v>452916112</v>
      </c>
      <c r="K90" s="29">
        <v>558956840</v>
      </c>
      <c r="L90" s="50"/>
    </row>
    <row r="91" spans="1:12" ht="12.75" customHeight="1" x14ac:dyDescent="0.2">
      <c r="A91" s="219" t="s">
        <v>261</v>
      </c>
      <c r="B91" s="220"/>
      <c r="C91" s="220"/>
      <c r="D91" s="220"/>
      <c r="E91" s="220"/>
      <c r="F91" s="220"/>
      <c r="G91" s="220"/>
      <c r="H91" s="221"/>
      <c r="I91" s="4">
        <v>85</v>
      </c>
      <c r="J91" s="29"/>
      <c r="K91" s="29"/>
      <c r="L91" s="50"/>
    </row>
    <row r="92" spans="1:12" ht="12.75" customHeight="1" x14ac:dyDescent="0.2">
      <c r="A92" s="219" t="s">
        <v>434</v>
      </c>
      <c r="B92" s="220"/>
      <c r="C92" s="220"/>
      <c r="D92" s="220"/>
      <c r="E92" s="220"/>
      <c r="F92" s="220"/>
      <c r="G92" s="220"/>
      <c r="H92" s="221"/>
      <c r="I92" s="4">
        <v>86</v>
      </c>
      <c r="J92" s="29"/>
      <c r="K92" s="29"/>
      <c r="L92" s="50"/>
    </row>
    <row r="93" spans="1:12" ht="12.75" customHeight="1" x14ac:dyDescent="0.2">
      <c r="A93" s="219" t="s">
        <v>262</v>
      </c>
      <c r="B93" s="220"/>
      <c r="C93" s="220"/>
      <c r="D93" s="220"/>
      <c r="E93" s="220"/>
      <c r="F93" s="220"/>
      <c r="G93" s="220"/>
      <c r="H93" s="221"/>
      <c r="I93" s="4">
        <v>87</v>
      </c>
      <c r="J93" s="29">
        <v>336300000</v>
      </c>
      <c r="K93" s="29"/>
      <c r="L93" s="50"/>
    </row>
    <row r="94" spans="1:12" ht="12.75" customHeight="1" x14ac:dyDescent="0.2">
      <c r="A94" s="219" t="s">
        <v>435</v>
      </c>
      <c r="B94" s="220"/>
      <c r="C94" s="220"/>
      <c r="D94" s="220"/>
      <c r="E94" s="220"/>
      <c r="F94" s="220"/>
      <c r="G94" s="220"/>
      <c r="H94" s="221"/>
      <c r="I94" s="4">
        <v>88</v>
      </c>
      <c r="J94" s="29"/>
      <c r="K94" s="29"/>
      <c r="L94" s="50"/>
    </row>
    <row r="95" spans="1:12" ht="12.75" customHeight="1" x14ac:dyDescent="0.2">
      <c r="A95" s="219" t="s">
        <v>436</v>
      </c>
      <c r="B95" s="220"/>
      <c r="C95" s="220"/>
      <c r="D95" s="220"/>
      <c r="E95" s="220"/>
      <c r="F95" s="220"/>
      <c r="G95" s="220"/>
      <c r="H95" s="221"/>
      <c r="I95" s="4">
        <v>89</v>
      </c>
      <c r="J95" s="29">
        <v>7616000</v>
      </c>
      <c r="K95" s="29">
        <v>7141000</v>
      </c>
      <c r="L95" s="50"/>
    </row>
    <row r="96" spans="1:12" ht="12.75" customHeight="1" x14ac:dyDescent="0.2">
      <c r="A96" s="205" t="s">
        <v>437</v>
      </c>
      <c r="B96" s="206"/>
      <c r="C96" s="206"/>
      <c r="D96" s="206"/>
      <c r="E96" s="206"/>
      <c r="F96" s="206"/>
      <c r="G96" s="206"/>
      <c r="H96" s="207"/>
      <c r="I96" s="4">
        <v>90</v>
      </c>
      <c r="J96" s="28">
        <f>SUM(J97:J107)</f>
        <v>1539151561</v>
      </c>
      <c r="K96" s="28">
        <f>SUM(K97:K107)</f>
        <v>1682185308</v>
      </c>
      <c r="L96" s="50"/>
    </row>
    <row r="97" spans="1:13" ht="12.75" customHeight="1" x14ac:dyDescent="0.2">
      <c r="A97" s="219" t="s">
        <v>259</v>
      </c>
      <c r="B97" s="220"/>
      <c r="C97" s="220"/>
      <c r="D97" s="220"/>
      <c r="E97" s="220"/>
      <c r="F97" s="220"/>
      <c r="G97" s="220"/>
      <c r="H97" s="221"/>
      <c r="I97" s="4">
        <v>91</v>
      </c>
      <c r="J97" s="29"/>
      <c r="K97" s="29"/>
      <c r="L97" s="50"/>
    </row>
    <row r="98" spans="1:13" ht="12.75" customHeight="1" x14ac:dyDescent="0.2">
      <c r="A98" s="219" t="s">
        <v>433</v>
      </c>
      <c r="B98" s="220"/>
      <c r="C98" s="220"/>
      <c r="D98" s="220"/>
      <c r="E98" s="220"/>
      <c r="F98" s="220"/>
      <c r="G98" s="220"/>
      <c r="H98" s="221"/>
      <c r="I98" s="4">
        <v>92</v>
      </c>
      <c r="J98" s="29"/>
      <c r="K98" s="29">
        <v>12068</v>
      </c>
      <c r="L98" s="50"/>
    </row>
    <row r="99" spans="1:13" ht="12.75" customHeight="1" x14ac:dyDescent="0.2">
      <c r="A99" s="219" t="s">
        <v>260</v>
      </c>
      <c r="B99" s="220"/>
      <c r="C99" s="220"/>
      <c r="D99" s="220"/>
      <c r="E99" s="220"/>
      <c r="F99" s="220"/>
      <c r="G99" s="220"/>
      <c r="H99" s="221"/>
      <c r="I99" s="4">
        <v>93</v>
      </c>
      <c r="J99" s="29">
        <v>691106551</v>
      </c>
      <c r="K99" s="29">
        <v>472129696</v>
      </c>
      <c r="L99" s="50"/>
    </row>
    <row r="100" spans="1:13" ht="12.75" customHeight="1" x14ac:dyDescent="0.2">
      <c r="A100" s="219" t="s">
        <v>261</v>
      </c>
      <c r="B100" s="220"/>
      <c r="C100" s="220"/>
      <c r="D100" s="220"/>
      <c r="E100" s="220"/>
      <c r="F100" s="220"/>
      <c r="G100" s="220"/>
      <c r="H100" s="221"/>
      <c r="I100" s="4">
        <v>94</v>
      </c>
      <c r="J100" s="29">
        <v>2712691</v>
      </c>
      <c r="K100" s="29">
        <v>2705585</v>
      </c>
      <c r="L100" s="50"/>
    </row>
    <row r="101" spans="1:13" ht="12.75" customHeight="1" x14ac:dyDescent="0.2">
      <c r="A101" s="219" t="s">
        <v>434</v>
      </c>
      <c r="B101" s="220"/>
      <c r="C101" s="220"/>
      <c r="D101" s="220"/>
      <c r="E101" s="220"/>
      <c r="F101" s="220"/>
      <c r="G101" s="220"/>
      <c r="H101" s="221"/>
      <c r="I101" s="4">
        <v>95</v>
      </c>
      <c r="J101" s="29">
        <v>529231434</v>
      </c>
      <c r="K101" s="29">
        <v>496474625</v>
      </c>
      <c r="L101" s="50"/>
    </row>
    <row r="102" spans="1:13" ht="12.75" customHeight="1" x14ac:dyDescent="0.2">
      <c r="A102" s="219" t="s">
        <v>262</v>
      </c>
      <c r="B102" s="220"/>
      <c r="C102" s="220"/>
      <c r="D102" s="220"/>
      <c r="E102" s="220"/>
      <c r="F102" s="220"/>
      <c r="G102" s="220"/>
      <c r="H102" s="221"/>
      <c r="I102" s="4">
        <v>96</v>
      </c>
      <c r="J102" s="29">
        <v>131960449</v>
      </c>
      <c r="K102" s="29">
        <v>507084963</v>
      </c>
      <c r="L102" s="50"/>
    </row>
    <row r="103" spans="1:13" ht="12.75" customHeight="1" x14ac:dyDescent="0.2">
      <c r="A103" s="219" t="s">
        <v>263</v>
      </c>
      <c r="B103" s="220"/>
      <c r="C103" s="220"/>
      <c r="D103" s="220"/>
      <c r="E103" s="220"/>
      <c r="F103" s="220"/>
      <c r="G103" s="220"/>
      <c r="H103" s="221"/>
      <c r="I103" s="4">
        <v>97</v>
      </c>
      <c r="J103" s="29">
        <v>62942233</v>
      </c>
      <c r="K103" s="29">
        <v>61340528</v>
      </c>
      <c r="L103" s="50"/>
    </row>
    <row r="104" spans="1:13" ht="12.75" customHeight="1" x14ac:dyDescent="0.2">
      <c r="A104" s="219" t="s">
        <v>264</v>
      </c>
      <c r="B104" s="220"/>
      <c r="C104" s="220"/>
      <c r="D104" s="220"/>
      <c r="E104" s="220"/>
      <c r="F104" s="220"/>
      <c r="G104" s="220"/>
      <c r="H104" s="221"/>
      <c r="I104" s="4">
        <v>98</v>
      </c>
      <c r="J104" s="29">
        <v>12931528</v>
      </c>
      <c r="K104" s="29">
        <v>13024738</v>
      </c>
      <c r="L104" s="50"/>
      <c r="M104" s="9"/>
    </row>
    <row r="105" spans="1:13" ht="12.75" customHeight="1" x14ac:dyDescent="0.2">
      <c r="A105" s="219" t="s">
        <v>265</v>
      </c>
      <c r="B105" s="220"/>
      <c r="C105" s="220"/>
      <c r="D105" s="220"/>
      <c r="E105" s="220"/>
      <c r="F105" s="220"/>
      <c r="G105" s="220"/>
      <c r="H105" s="221"/>
      <c r="I105" s="4">
        <v>99</v>
      </c>
      <c r="J105" s="29">
        <v>1772345</v>
      </c>
      <c r="K105" s="29">
        <v>686698</v>
      </c>
      <c r="L105" s="50"/>
    </row>
    <row r="106" spans="1:13" ht="12.75" customHeight="1" x14ac:dyDescent="0.2">
      <c r="A106" s="219" t="s">
        <v>438</v>
      </c>
      <c r="B106" s="220"/>
      <c r="C106" s="220"/>
      <c r="D106" s="220"/>
      <c r="E106" s="220"/>
      <c r="F106" s="220"/>
      <c r="G106" s="220"/>
      <c r="H106" s="221"/>
      <c r="I106" s="4">
        <v>100</v>
      </c>
      <c r="J106" s="29"/>
      <c r="K106" s="29"/>
      <c r="L106" s="50"/>
      <c r="M106" s="9"/>
    </row>
    <row r="107" spans="1:13" ht="12.75" customHeight="1" x14ac:dyDescent="0.2">
      <c r="A107" s="219" t="s">
        <v>439</v>
      </c>
      <c r="B107" s="220"/>
      <c r="C107" s="220"/>
      <c r="D107" s="220"/>
      <c r="E107" s="220"/>
      <c r="F107" s="220"/>
      <c r="G107" s="220"/>
      <c r="H107" s="221"/>
      <c r="I107" s="4">
        <v>101</v>
      </c>
      <c r="J107" s="29">
        <v>106494330</v>
      </c>
      <c r="K107" s="29">
        <v>128726407</v>
      </c>
      <c r="L107" s="50"/>
    </row>
    <row r="108" spans="1:13" ht="12.75" customHeight="1" x14ac:dyDescent="0.2">
      <c r="A108" s="205" t="s">
        <v>266</v>
      </c>
      <c r="B108" s="206"/>
      <c r="C108" s="206"/>
      <c r="D108" s="206"/>
      <c r="E108" s="206"/>
      <c r="F108" s="206"/>
      <c r="G108" s="206"/>
      <c r="H108" s="207"/>
      <c r="I108" s="4">
        <v>102</v>
      </c>
      <c r="J108" s="29">
        <v>232395022</v>
      </c>
      <c r="K108" s="29">
        <v>95050617</v>
      </c>
      <c r="L108" s="50"/>
    </row>
    <row r="109" spans="1:13" ht="12.75" customHeight="1" x14ac:dyDescent="0.2">
      <c r="A109" s="205" t="s">
        <v>267</v>
      </c>
      <c r="B109" s="206"/>
      <c r="C109" s="206"/>
      <c r="D109" s="206"/>
      <c r="E109" s="206"/>
      <c r="F109" s="206"/>
      <c r="G109" s="206"/>
      <c r="H109" s="207"/>
      <c r="I109" s="4">
        <v>103</v>
      </c>
      <c r="J109" s="28">
        <f>J68+J83+J87+J96+J108</f>
        <v>4136701108</v>
      </c>
      <c r="K109" s="28">
        <f>K68+K83+K87+K96+K108</f>
        <v>4008189109</v>
      </c>
      <c r="L109" s="50"/>
      <c r="M109" s="9"/>
    </row>
    <row r="110" spans="1:13" ht="12.75" customHeight="1" x14ac:dyDescent="0.2">
      <c r="A110" s="208" t="s">
        <v>241</v>
      </c>
      <c r="B110" s="209"/>
      <c r="C110" s="209"/>
      <c r="D110" s="209"/>
      <c r="E110" s="209"/>
      <c r="F110" s="209"/>
      <c r="G110" s="209"/>
      <c r="H110" s="210"/>
      <c r="I110" s="5">
        <v>104</v>
      </c>
      <c r="J110" s="31">
        <v>977432372</v>
      </c>
      <c r="K110" s="31">
        <v>807562291</v>
      </c>
      <c r="L110" s="50"/>
      <c r="M110" s="9"/>
    </row>
    <row r="111" spans="1:13" ht="12.75" customHeight="1" x14ac:dyDescent="0.2">
      <c r="A111" s="211" t="s">
        <v>268</v>
      </c>
      <c r="B111" s="212"/>
      <c r="C111" s="212"/>
      <c r="D111" s="212"/>
      <c r="E111" s="212"/>
      <c r="F111" s="212"/>
      <c r="G111" s="212"/>
      <c r="H111" s="212"/>
      <c r="I111" s="213"/>
      <c r="J111" s="213"/>
      <c r="K111" s="213"/>
      <c r="L111" s="214"/>
    </row>
    <row r="112" spans="1:13" ht="12.75" customHeight="1" x14ac:dyDescent="0.2">
      <c r="A112" s="215" t="s">
        <v>269</v>
      </c>
      <c r="B112" s="216"/>
      <c r="C112" s="216"/>
      <c r="D112" s="216"/>
      <c r="E112" s="216"/>
      <c r="F112" s="216"/>
      <c r="G112" s="216"/>
      <c r="H112" s="216"/>
      <c r="I112" s="217"/>
      <c r="J112" s="217"/>
      <c r="K112" s="217"/>
      <c r="L112" s="218"/>
    </row>
    <row r="113" spans="1:13" ht="12.75" customHeight="1" x14ac:dyDescent="0.2">
      <c r="A113" s="199" t="s">
        <v>270</v>
      </c>
      <c r="B113" s="200"/>
      <c r="C113" s="200"/>
      <c r="D113" s="200"/>
      <c r="E113" s="200"/>
      <c r="F113" s="200"/>
      <c r="G113" s="200"/>
      <c r="H113" s="201"/>
      <c r="I113" s="4">
        <v>105</v>
      </c>
      <c r="J113" s="73">
        <v>1504734784</v>
      </c>
      <c r="K113" s="29">
        <v>1600470556</v>
      </c>
      <c r="L113" s="50"/>
      <c r="M113" s="9"/>
    </row>
    <row r="114" spans="1:13" ht="12.75" customHeight="1" x14ac:dyDescent="0.2">
      <c r="A114" s="202" t="s">
        <v>271</v>
      </c>
      <c r="B114" s="203"/>
      <c r="C114" s="203"/>
      <c r="D114" s="203"/>
      <c r="E114" s="203"/>
      <c r="F114" s="203"/>
      <c r="G114" s="203"/>
      <c r="H114" s="204"/>
      <c r="I114" s="7">
        <v>106</v>
      </c>
      <c r="J114" s="30">
        <v>34361207</v>
      </c>
      <c r="K114" s="31">
        <v>34347150</v>
      </c>
      <c r="L114" s="50"/>
    </row>
    <row r="115" spans="1:13" x14ac:dyDescent="0.2">
      <c r="A115" s="1"/>
      <c r="B115" s="1"/>
      <c r="C115" s="1"/>
      <c r="D115" s="1"/>
      <c r="E115" s="1"/>
      <c r="F115" s="1"/>
      <c r="G115" s="1"/>
      <c r="H115" s="1"/>
      <c r="I115" s="2"/>
      <c r="J115" s="3"/>
      <c r="K115" s="3"/>
    </row>
    <row r="116" spans="1:13" x14ac:dyDescent="0.2">
      <c r="A116" s="50"/>
      <c r="B116" s="50"/>
      <c r="C116" s="50"/>
      <c r="D116" s="50"/>
      <c r="E116" s="50"/>
      <c r="F116" s="50"/>
      <c r="G116" s="50"/>
      <c r="H116" s="50"/>
      <c r="I116" s="50"/>
      <c r="J116" s="50"/>
      <c r="K116" s="50"/>
    </row>
  </sheetData>
  <protectedRanges>
    <protectedRange sqref="G2:H2" name="Range2"/>
  </protectedRanges>
  <mergeCells count="115">
    <mergeCell ref="E2:F2"/>
    <mergeCell ref="G2:H2"/>
    <mergeCell ref="A3:H3"/>
    <mergeCell ref="A4:H4"/>
    <mergeCell ref="A5:L5"/>
    <mergeCell ref="A1:K1"/>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66:H66"/>
    <mergeCell ref="A68:H68"/>
    <mergeCell ref="A69:H69"/>
    <mergeCell ref="A70:H70"/>
    <mergeCell ref="A71:H71"/>
    <mergeCell ref="A67:L67"/>
    <mergeCell ref="A72:H72"/>
    <mergeCell ref="A73:H73"/>
    <mergeCell ref="A74:H74"/>
    <mergeCell ref="A75:H75"/>
    <mergeCell ref="A76:H76"/>
    <mergeCell ref="A77:H77"/>
    <mergeCell ref="A78:H78"/>
    <mergeCell ref="A79:H79"/>
    <mergeCell ref="A80:H80"/>
    <mergeCell ref="A81:H81"/>
    <mergeCell ref="A82:H82"/>
    <mergeCell ref="A83:H83"/>
    <mergeCell ref="A84:H84"/>
    <mergeCell ref="A85:H85"/>
    <mergeCell ref="A86:H86"/>
    <mergeCell ref="A87:H87"/>
    <mergeCell ref="A88:H88"/>
    <mergeCell ref="A89:H89"/>
    <mergeCell ref="A90:H90"/>
    <mergeCell ref="A91:H91"/>
    <mergeCell ref="A92:H92"/>
    <mergeCell ref="A93:H93"/>
    <mergeCell ref="A94:H94"/>
    <mergeCell ref="A95:H95"/>
    <mergeCell ref="A96:H96"/>
    <mergeCell ref="A97:H97"/>
    <mergeCell ref="A98:H98"/>
    <mergeCell ref="A99:H99"/>
    <mergeCell ref="A100:H100"/>
    <mergeCell ref="A101:H101"/>
    <mergeCell ref="A102:H102"/>
    <mergeCell ref="A103:H103"/>
    <mergeCell ref="A104:H104"/>
    <mergeCell ref="A105:H105"/>
    <mergeCell ref="A106:H106"/>
    <mergeCell ref="A107:H107"/>
    <mergeCell ref="A113:H113"/>
    <mergeCell ref="A114:H114"/>
    <mergeCell ref="A108:H108"/>
    <mergeCell ref="A109:H109"/>
    <mergeCell ref="A110:H110"/>
    <mergeCell ref="A111:L111"/>
    <mergeCell ref="A112:L112"/>
  </mergeCells>
  <phoneticPr fontId="2" type="noConversion"/>
  <printOptions horizontalCentered="1"/>
  <pageMargins left="0.23622047244094491" right="0.19685039370078741" top="0.55118110236220474" bottom="0.35433070866141736" header="0.35433070866141736" footer="0.19685039370078741"/>
  <pageSetup paperSize="9" scale="91" orientation="portrait" r:id="rId1"/>
  <headerFooter alignWithMargins="0"/>
  <rowBreaks count="1" manualBreakCount="1">
    <brk id="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51"/>
  <sheetViews>
    <sheetView topLeftCell="A19" zoomScaleNormal="100" workbookViewId="0">
      <selection activeCell="J33" activeCellId="1" sqref="J9 J33"/>
    </sheetView>
  </sheetViews>
  <sheetFormatPr defaultRowHeight="12.75" x14ac:dyDescent="0.2"/>
  <cols>
    <col min="1" max="7" width="9.140625" style="50"/>
    <col min="8" max="8" width="19.5703125" style="50" customWidth="1"/>
    <col min="9" max="9" width="9.140625" style="50"/>
    <col min="10" max="11" width="10.85546875" style="50" bestFit="1" customWidth="1"/>
    <col min="12" max="12" width="9.140625" style="50"/>
    <col min="13" max="13" width="11" style="50" bestFit="1" customWidth="1"/>
    <col min="14" max="16384" width="9.140625" style="50"/>
  </cols>
  <sheetData>
    <row r="1" spans="1:13" ht="15.75" x14ac:dyDescent="0.25">
      <c r="A1" s="250" t="s">
        <v>279</v>
      </c>
      <c r="B1" s="250"/>
      <c r="C1" s="250"/>
      <c r="D1" s="250"/>
      <c r="E1" s="250"/>
      <c r="F1" s="250"/>
      <c r="G1" s="250"/>
      <c r="H1" s="250"/>
      <c r="I1" s="250"/>
      <c r="J1" s="251"/>
      <c r="K1" s="251"/>
      <c r="L1" s="251"/>
    </row>
    <row r="2" spans="1:13" ht="15.75" x14ac:dyDescent="0.25">
      <c r="A2" s="39"/>
      <c r="B2" s="39"/>
      <c r="C2" s="39"/>
      <c r="D2" s="244" t="s">
        <v>278</v>
      </c>
      <c r="E2" s="245"/>
      <c r="F2" s="234">
        <v>40179</v>
      </c>
      <c r="G2" s="246"/>
      <c r="H2" s="44" t="s">
        <v>120</v>
      </c>
      <c r="I2" s="234">
        <v>40543</v>
      </c>
      <c r="J2" s="246"/>
      <c r="K2" s="42"/>
      <c r="L2" s="42"/>
    </row>
    <row r="3" spans="1:13" ht="24" customHeight="1" thickBot="1" x14ac:dyDescent="0.25">
      <c r="A3" s="236" t="s">
        <v>197</v>
      </c>
      <c r="B3" s="237"/>
      <c r="C3" s="237"/>
      <c r="D3" s="237"/>
      <c r="E3" s="237"/>
      <c r="F3" s="237"/>
      <c r="G3" s="237"/>
      <c r="H3" s="238"/>
      <c r="I3" s="46" t="s">
        <v>275</v>
      </c>
      <c r="J3" s="47" t="s">
        <v>276</v>
      </c>
      <c r="K3" s="47" t="s">
        <v>277</v>
      </c>
    </row>
    <row r="4" spans="1:13" x14ac:dyDescent="0.2">
      <c r="A4" s="239">
        <v>1</v>
      </c>
      <c r="B4" s="239"/>
      <c r="C4" s="239"/>
      <c r="D4" s="239"/>
      <c r="E4" s="239"/>
      <c r="F4" s="239"/>
      <c r="G4" s="239"/>
      <c r="H4" s="239"/>
      <c r="I4" s="49">
        <v>2</v>
      </c>
      <c r="J4" s="48">
        <v>3</v>
      </c>
      <c r="K4" s="48">
        <v>4</v>
      </c>
    </row>
    <row r="5" spans="1:13" ht="12.75" customHeight="1" x14ac:dyDescent="0.2">
      <c r="A5" s="215" t="s">
        <v>441</v>
      </c>
      <c r="B5" s="216"/>
      <c r="C5" s="216"/>
      <c r="D5" s="216"/>
      <c r="E5" s="216"/>
      <c r="F5" s="216"/>
      <c r="G5" s="216"/>
      <c r="H5" s="225"/>
      <c r="I5" s="6">
        <v>107</v>
      </c>
      <c r="J5" s="37">
        <f>SUM(J6:J8)</f>
        <v>3758954295</v>
      </c>
      <c r="K5" s="38">
        <f>SUM(K6:K8)</f>
        <v>3694925673</v>
      </c>
    </row>
    <row r="6" spans="1:13" ht="12.75" customHeight="1" x14ac:dyDescent="0.2">
      <c r="A6" s="205" t="s">
        <v>440</v>
      </c>
      <c r="B6" s="206"/>
      <c r="C6" s="206"/>
      <c r="D6" s="206"/>
      <c r="E6" s="206"/>
      <c r="F6" s="206"/>
      <c r="G6" s="206"/>
      <c r="H6" s="207"/>
      <c r="I6" s="4">
        <v>108</v>
      </c>
      <c r="J6" s="22">
        <v>3587136198</v>
      </c>
      <c r="K6" s="29">
        <v>3522272227</v>
      </c>
    </row>
    <row r="7" spans="1:13" ht="12.75" customHeight="1" x14ac:dyDescent="0.2">
      <c r="A7" s="205" t="s">
        <v>442</v>
      </c>
      <c r="B7" s="206"/>
      <c r="C7" s="206"/>
      <c r="D7" s="206"/>
      <c r="E7" s="206"/>
      <c r="F7" s="206"/>
      <c r="G7" s="206"/>
      <c r="H7" s="207"/>
      <c r="I7" s="4">
        <v>109</v>
      </c>
      <c r="J7" s="22">
        <v>91702339</v>
      </c>
      <c r="K7" s="29">
        <v>74168759</v>
      </c>
    </row>
    <row r="8" spans="1:13" ht="12.75" customHeight="1" x14ac:dyDescent="0.2">
      <c r="A8" s="205" t="s">
        <v>280</v>
      </c>
      <c r="B8" s="206"/>
      <c r="C8" s="206"/>
      <c r="D8" s="206"/>
      <c r="E8" s="206"/>
      <c r="F8" s="206"/>
      <c r="G8" s="206"/>
      <c r="H8" s="207"/>
      <c r="I8" s="4">
        <v>110</v>
      </c>
      <c r="J8" s="22">
        <v>80115758</v>
      </c>
      <c r="K8" s="29">
        <v>98484687</v>
      </c>
      <c r="M8" s="72"/>
    </row>
    <row r="9" spans="1:13" ht="12.75" customHeight="1" x14ac:dyDescent="0.2">
      <c r="A9" s="205" t="s">
        <v>281</v>
      </c>
      <c r="B9" s="206"/>
      <c r="C9" s="206"/>
      <c r="D9" s="206"/>
      <c r="E9" s="206"/>
      <c r="F9" s="206"/>
      <c r="G9" s="206"/>
      <c r="H9" s="207"/>
      <c r="I9" s="4">
        <v>111</v>
      </c>
      <c r="J9" s="23">
        <f>J10-J11+J12+J16+J20+J21+J22+J25+J26</f>
        <v>3996506809</v>
      </c>
      <c r="K9" s="28">
        <f>K10-K11+K12+K16+K20+K21+K22+K25+K26</f>
        <v>3460312393</v>
      </c>
    </row>
    <row r="10" spans="1:13" ht="12.75" customHeight="1" x14ac:dyDescent="0.2">
      <c r="A10" s="205" t="s">
        <v>282</v>
      </c>
      <c r="B10" s="206"/>
      <c r="C10" s="206"/>
      <c r="D10" s="206"/>
      <c r="E10" s="206"/>
      <c r="F10" s="206"/>
      <c r="G10" s="206"/>
      <c r="H10" s="207"/>
      <c r="I10" s="4">
        <v>112</v>
      </c>
      <c r="J10" s="22">
        <v>1444187</v>
      </c>
      <c r="K10" s="29">
        <v>0</v>
      </c>
    </row>
    <row r="11" spans="1:13" ht="12.75" customHeight="1" x14ac:dyDescent="0.2">
      <c r="A11" s="205" t="s">
        <v>283</v>
      </c>
      <c r="B11" s="206"/>
      <c r="C11" s="206"/>
      <c r="D11" s="206"/>
      <c r="E11" s="206"/>
      <c r="F11" s="206"/>
      <c r="G11" s="206"/>
      <c r="H11" s="207"/>
      <c r="I11" s="4">
        <v>113</v>
      </c>
      <c r="J11" s="22"/>
      <c r="K11" s="29">
        <v>26527118</v>
      </c>
    </row>
    <row r="12" spans="1:13" ht="12.75" customHeight="1" x14ac:dyDescent="0.2">
      <c r="A12" s="205" t="s">
        <v>284</v>
      </c>
      <c r="B12" s="206"/>
      <c r="C12" s="206"/>
      <c r="D12" s="206"/>
      <c r="E12" s="206"/>
      <c r="F12" s="206"/>
      <c r="G12" s="206"/>
      <c r="H12" s="207"/>
      <c r="I12" s="4">
        <v>114</v>
      </c>
      <c r="J12" s="23">
        <f>SUM(J13:J15)</f>
        <v>2357280243</v>
      </c>
      <c r="K12" s="28">
        <f>SUM(K13:K15)</f>
        <v>2305150494</v>
      </c>
    </row>
    <row r="13" spans="1:13" ht="12.75" customHeight="1" x14ac:dyDescent="0.2">
      <c r="A13" s="219" t="s">
        <v>285</v>
      </c>
      <c r="B13" s="220"/>
      <c r="C13" s="220"/>
      <c r="D13" s="220"/>
      <c r="E13" s="220"/>
      <c r="F13" s="220"/>
      <c r="G13" s="220"/>
      <c r="H13" s="221"/>
      <c r="I13" s="4">
        <v>115</v>
      </c>
      <c r="J13" s="22">
        <v>1204646798</v>
      </c>
      <c r="K13" s="29">
        <v>1206710284</v>
      </c>
      <c r="M13" s="72"/>
    </row>
    <row r="14" spans="1:13" ht="12.75" customHeight="1" x14ac:dyDescent="0.2">
      <c r="A14" s="219" t="s">
        <v>286</v>
      </c>
      <c r="B14" s="220"/>
      <c r="C14" s="220"/>
      <c r="D14" s="220"/>
      <c r="E14" s="220"/>
      <c r="F14" s="220"/>
      <c r="G14" s="220"/>
      <c r="H14" s="221"/>
      <c r="I14" s="4">
        <v>116</v>
      </c>
      <c r="J14" s="22">
        <v>540630419</v>
      </c>
      <c r="K14" s="29">
        <v>528681327</v>
      </c>
    </row>
    <row r="15" spans="1:13" ht="12.75" customHeight="1" x14ac:dyDescent="0.2">
      <c r="A15" s="219" t="s">
        <v>287</v>
      </c>
      <c r="B15" s="220"/>
      <c r="C15" s="220"/>
      <c r="D15" s="220"/>
      <c r="E15" s="220"/>
      <c r="F15" s="220"/>
      <c r="G15" s="220"/>
      <c r="H15" s="221"/>
      <c r="I15" s="4">
        <v>117</v>
      </c>
      <c r="J15" s="22">
        <v>612003026</v>
      </c>
      <c r="K15" s="29">
        <v>569758883</v>
      </c>
    </row>
    <row r="16" spans="1:13" ht="12.75" customHeight="1" x14ac:dyDescent="0.2">
      <c r="A16" s="205" t="s">
        <v>288</v>
      </c>
      <c r="B16" s="206"/>
      <c r="C16" s="206"/>
      <c r="D16" s="206"/>
      <c r="E16" s="206"/>
      <c r="F16" s="206"/>
      <c r="G16" s="206"/>
      <c r="H16" s="207"/>
      <c r="I16" s="4">
        <v>118</v>
      </c>
      <c r="J16" s="23">
        <f>SUM(J17:J19)</f>
        <v>748875271</v>
      </c>
      <c r="K16" s="28">
        <f>SUM(K17:K19)</f>
        <v>729640032</v>
      </c>
    </row>
    <row r="17" spans="1:13" ht="12.75" customHeight="1" x14ac:dyDescent="0.2">
      <c r="A17" s="219" t="s">
        <v>289</v>
      </c>
      <c r="B17" s="220"/>
      <c r="C17" s="220"/>
      <c r="D17" s="220"/>
      <c r="E17" s="220"/>
      <c r="F17" s="220"/>
      <c r="G17" s="220"/>
      <c r="H17" s="221"/>
      <c r="I17" s="4">
        <v>119</v>
      </c>
      <c r="J17" s="22">
        <v>480270279</v>
      </c>
      <c r="K17" s="29">
        <v>477592124</v>
      </c>
    </row>
    <row r="18" spans="1:13" ht="12.75" customHeight="1" x14ac:dyDescent="0.2">
      <c r="A18" s="219" t="s">
        <v>443</v>
      </c>
      <c r="B18" s="220"/>
      <c r="C18" s="220"/>
      <c r="D18" s="220"/>
      <c r="E18" s="220"/>
      <c r="F18" s="220"/>
      <c r="G18" s="220"/>
      <c r="H18" s="221"/>
      <c r="I18" s="4">
        <v>120</v>
      </c>
      <c r="J18" s="22">
        <v>172375095</v>
      </c>
      <c r="K18" s="29">
        <v>158726175</v>
      </c>
    </row>
    <row r="19" spans="1:13" ht="12.75" customHeight="1" x14ac:dyDescent="0.2">
      <c r="A19" s="219" t="s">
        <v>290</v>
      </c>
      <c r="B19" s="220"/>
      <c r="C19" s="220"/>
      <c r="D19" s="220"/>
      <c r="E19" s="220"/>
      <c r="F19" s="220"/>
      <c r="G19" s="220"/>
      <c r="H19" s="221"/>
      <c r="I19" s="4">
        <v>121</v>
      </c>
      <c r="J19" s="22">
        <v>96229897</v>
      </c>
      <c r="K19" s="29">
        <v>93321733</v>
      </c>
    </row>
    <row r="20" spans="1:13" ht="12.75" customHeight="1" x14ac:dyDescent="0.2">
      <c r="A20" s="205" t="s">
        <v>291</v>
      </c>
      <c r="B20" s="206"/>
      <c r="C20" s="206"/>
      <c r="D20" s="206"/>
      <c r="E20" s="206"/>
      <c r="F20" s="206"/>
      <c r="G20" s="206"/>
      <c r="H20" s="207"/>
      <c r="I20" s="4">
        <v>122</v>
      </c>
      <c r="J20" s="22">
        <v>156537316</v>
      </c>
      <c r="K20" s="29">
        <v>155291996</v>
      </c>
    </row>
    <row r="21" spans="1:13" ht="12.75" customHeight="1" x14ac:dyDescent="0.2">
      <c r="A21" s="205" t="s">
        <v>292</v>
      </c>
      <c r="B21" s="206"/>
      <c r="C21" s="206"/>
      <c r="D21" s="206"/>
      <c r="E21" s="206"/>
      <c r="F21" s="206"/>
      <c r="G21" s="206"/>
      <c r="H21" s="207"/>
      <c r="I21" s="4">
        <v>123</v>
      </c>
      <c r="J21" s="22">
        <v>229390719</v>
      </c>
      <c r="K21" s="29">
        <v>195573521</v>
      </c>
    </row>
    <row r="22" spans="1:13" ht="12.75" customHeight="1" x14ac:dyDescent="0.2">
      <c r="A22" s="205" t="s">
        <v>293</v>
      </c>
      <c r="B22" s="206"/>
      <c r="C22" s="206"/>
      <c r="D22" s="206"/>
      <c r="E22" s="206"/>
      <c r="F22" s="206"/>
      <c r="G22" s="206"/>
      <c r="H22" s="207"/>
      <c r="I22" s="4">
        <v>124</v>
      </c>
      <c r="J22" s="23">
        <f>SUM(J23:J24)</f>
        <v>81045431</v>
      </c>
      <c r="K22" s="28">
        <f>SUM(K23:K24)</f>
        <v>28216378</v>
      </c>
    </row>
    <row r="23" spans="1:13" ht="12.75" customHeight="1" x14ac:dyDescent="0.2">
      <c r="A23" s="219" t="s">
        <v>444</v>
      </c>
      <c r="B23" s="220"/>
      <c r="C23" s="220"/>
      <c r="D23" s="220"/>
      <c r="E23" s="220"/>
      <c r="F23" s="220"/>
      <c r="G23" s="220"/>
      <c r="H23" s="221"/>
      <c r="I23" s="4">
        <v>125</v>
      </c>
      <c r="J23" s="22">
        <v>53753000</v>
      </c>
      <c r="K23" s="29">
        <v>0</v>
      </c>
    </row>
    <row r="24" spans="1:13" ht="12.75" customHeight="1" x14ac:dyDescent="0.2">
      <c r="A24" s="219" t="s">
        <v>445</v>
      </c>
      <c r="B24" s="220"/>
      <c r="C24" s="220"/>
      <c r="D24" s="220"/>
      <c r="E24" s="220"/>
      <c r="F24" s="220"/>
      <c r="G24" s="220"/>
      <c r="H24" s="221"/>
      <c r="I24" s="4">
        <v>126</v>
      </c>
      <c r="J24" s="22">
        <v>27292431</v>
      </c>
      <c r="K24" s="29">
        <v>28216378</v>
      </c>
    </row>
    <row r="25" spans="1:13" ht="12.75" customHeight="1" x14ac:dyDescent="0.2">
      <c r="A25" s="205" t="s">
        <v>294</v>
      </c>
      <c r="B25" s="206"/>
      <c r="C25" s="206"/>
      <c r="D25" s="206"/>
      <c r="E25" s="206"/>
      <c r="F25" s="206"/>
      <c r="G25" s="206"/>
      <c r="H25" s="207"/>
      <c r="I25" s="4">
        <v>127</v>
      </c>
      <c r="J25" s="22">
        <v>12866289</v>
      </c>
      <c r="K25" s="29">
        <v>8342256</v>
      </c>
      <c r="M25" s="72"/>
    </row>
    <row r="26" spans="1:13" ht="12.75" customHeight="1" x14ac:dyDescent="0.2">
      <c r="A26" s="205" t="s">
        <v>295</v>
      </c>
      <c r="B26" s="206"/>
      <c r="C26" s="206"/>
      <c r="D26" s="206"/>
      <c r="E26" s="206"/>
      <c r="F26" s="206"/>
      <c r="G26" s="206"/>
      <c r="H26" s="207"/>
      <c r="I26" s="4">
        <v>128</v>
      </c>
      <c r="J26" s="22">
        <v>409067353</v>
      </c>
      <c r="K26" s="29">
        <v>64624834</v>
      </c>
    </row>
    <row r="27" spans="1:13" ht="12.75" customHeight="1" x14ac:dyDescent="0.2">
      <c r="A27" s="205" t="s">
        <v>296</v>
      </c>
      <c r="B27" s="206"/>
      <c r="C27" s="206"/>
      <c r="D27" s="206"/>
      <c r="E27" s="206"/>
      <c r="F27" s="206"/>
      <c r="G27" s="206"/>
      <c r="H27" s="207"/>
      <c r="I27" s="4">
        <v>129</v>
      </c>
      <c r="J27" s="23">
        <f>SUM(J28:J32)</f>
        <v>61379375</v>
      </c>
      <c r="K27" s="28">
        <f>SUM(K28:K32)</f>
        <v>50361230</v>
      </c>
    </row>
    <row r="28" spans="1:13" ht="12.75" customHeight="1" x14ac:dyDescent="0.2">
      <c r="A28" s="205" t="s">
        <v>297</v>
      </c>
      <c r="B28" s="206"/>
      <c r="C28" s="206"/>
      <c r="D28" s="206"/>
      <c r="E28" s="206"/>
      <c r="F28" s="206"/>
      <c r="G28" s="206"/>
      <c r="H28" s="207"/>
      <c r="I28" s="4">
        <v>130</v>
      </c>
      <c r="J28" s="22"/>
      <c r="K28" s="29">
        <v>0</v>
      </c>
    </row>
    <row r="29" spans="1:13" ht="12.75" customHeight="1" x14ac:dyDescent="0.2">
      <c r="A29" s="205" t="s">
        <v>298</v>
      </c>
      <c r="B29" s="206"/>
      <c r="C29" s="206"/>
      <c r="D29" s="206"/>
      <c r="E29" s="206"/>
      <c r="F29" s="206"/>
      <c r="G29" s="206"/>
      <c r="H29" s="207"/>
      <c r="I29" s="4">
        <v>131</v>
      </c>
      <c r="J29" s="22">
        <v>61378862</v>
      </c>
      <c r="K29" s="29">
        <v>45212992</v>
      </c>
    </row>
    <row r="30" spans="1:13" ht="12.75" customHeight="1" x14ac:dyDescent="0.2">
      <c r="A30" s="205" t="s">
        <v>299</v>
      </c>
      <c r="B30" s="206"/>
      <c r="C30" s="206"/>
      <c r="D30" s="206"/>
      <c r="E30" s="206"/>
      <c r="F30" s="206"/>
      <c r="G30" s="206"/>
      <c r="H30" s="207"/>
      <c r="I30" s="4">
        <v>132</v>
      </c>
      <c r="J30" s="22"/>
      <c r="K30" s="29">
        <v>0</v>
      </c>
    </row>
    <row r="31" spans="1:13" ht="12.75" customHeight="1" x14ac:dyDescent="0.2">
      <c r="A31" s="205" t="s">
        <v>300</v>
      </c>
      <c r="B31" s="206"/>
      <c r="C31" s="206"/>
      <c r="D31" s="206"/>
      <c r="E31" s="206"/>
      <c r="F31" s="206"/>
      <c r="G31" s="206"/>
      <c r="H31" s="207"/>
      <c r="I31" s="4">
        <v>133</v>
      </c>
      <c r="J31" s="22"/>
      <c r="K31" s="29">
        <v>5097263</v>
      </c>
    </row>
    <row r="32" spans="1:13" ht="12.75" customHeight="1" x14ac:dyDescent="0.2">
      <c r="A32" s="205" t="s">
        <v>301</v>
      </c>
      <c r="B32" s="206"/>
      <c r="C32" s="206"/>
      <c r="D32" s="206"/>
      <c r="E32" s="206"/>
      <c r="F32" s="206"/>
      <c r="G32" s="206"/>
      <c r="H32" s="207"/>
      <c r="I32" s="4">
        <v>134</v>
      </c>
      <c r="J32" s="22">
        <v>513</v>
      </c>
      <c r="K32" s="29">
        <v>50975</v>
      </c>
    </row>
    <row r="33" spans="1:11" ht="12.75" customHeight="1" x14ac:dyDescent="0.2">
      <c r="A33" s="205" t="s">
        <v>302</v>
      </c>
      <c r="B33" s="206"/>
      <c r="C33" s="206"/>
      <c r="D33" s="206"/>
      <c r="E33" s="206"/>
      <c r="F33" s="206"/>
      <c r="G33" s="206"/>
      <c r="H33" s="207"/>
      <c r="I33" s="4">
        <v>135</v>
      </c>
      <c r="J33" s="23">
        <f>SUM(J34:J37)</f>
        <v>189162895</v>
      </c>
      <c r="K33" s="28">
        <f>SUM(K34:K37)</f>
        <v>175638356</v>
      </c>
    </row>
    <row r="34" spans="1:11" ht="12.75" customHeight="1" x14ac:dyDescent="0.2">
      <c r="A34" s="205" t="s">
        <v>446</v>
      </c>
      <c r="B34" s="206"/>
      <c r="C34" s="206"/>
      <c r="D34" s="206"/>
      <c r="E34" s="206"/>
      <c r="F34" s="206"/>
      <c r="G34" s="206"/>
      <c r="H34" s="207"/>
      <c r="I34" s="4">
        <v>136</v>
      </c>
      <c r="J34" s="22"/>
      <c r="K34" s="29">
        <v>0</v>
      </c>
    </row>
    <row r="35" spans="1:11" ht="12.75" customHeight="1" x14ac:dyDescent="0.2">
      <c r="A35" s="205" t="s">
        <v>447</v>
      </c>
      <c r="B35" s="206"/>
      <c r="C35" s="206"/>
      <c r="D35" s="206"/>
      <c r="E35" s="206"/>
      <c r="F35" s="206"/>
      <c r="G35" s="206"/>
      <c r="H35" s="207"/>
      <c r="I35" s="4">
        <v>137</v>
      </c>
      <c r="J35" s="22">
        <v>166260586</v>
      </c>
      <c r="K35" s="29">
        <v>133149319</v>
      </c>
    </row>
    <row r="36" spans="1:11" ht="12.75" customHeight="1" x14ac:dyDescent="0.2">
      <c r="A36" s="205" t="s">
        <v>303</v>
      </c>
      <c r="B36" s="206"/>
      <c r="C36" s="206"/>
      <c r="D36" s="206"/>
      <c r="E36" s="206"/>
      <c r="F36" s="206"/>
      <c r="G36" s="206"/>
      <c r="H36" s="207"/>
      <c r="I36" s="4">
        <v>138</v>
      </c>
      <c r="J36" s="22">
        <v>22902309</v>
      </c>
      <c r="K36" s="29">
        <v>42489037</v>
      </c>
    </row>
    <row r="37" spans="1:11" ht="12.75" customHeight="1" x14ac:dyDescent="0.2">
      <c r="A37" s="205" t="s">
        <v>448</v>
      </c>
      <c r="B37" s="206"/>
      <c r="C37" s="206"/>
      <c r="D37" s="206"/>
      <c r="E37" s="206"/>
      <c r="F37" s="206"/>
      <c r="G37" s="206"/>
      <c r="H37" s="207"/>
      <c r="I37" s="4">
        <v>139</v>
      </c>
      <c r="J37" s="22"/>
      <c r="K37" s="29">
        <v>0</v>
      </c>
    </row>
    <row r="38" spans="1:11" ht="12.75" customHeight="1" x14ac:dyDescent="0.2">
      <c r="A38" s="205" t="s">
        <v>304</v>
      </c>
      <c r="B38" s="206"/>
      <c r="C38" s="206"/>
      <c r="D38" s="206"/>
      <c r="E38" s="206"/>
      <c r="F38" s="206"/>
      <c r="G38" s="206"/>
      <c r="H38" s="207"/>
      <c r="I38" s="4">
        <v>140</v>
      </c>
      <c r="J38" s="22"/>
      <c r="K38" s="29">
        <v>0</v>
      </c>
    </row>
    <row r="39" spans="1:11" ht="12.75" customHeight="1" x14ac:dyDescent="0.2">
      <c r="A39" s="205" t="s">
        <v>305</v>
      </c>
      <c r="B39" s="206"/>
      <c r="C39" s="206"/>
      <c r="D39" s="206"/>
      <c r="E39" s="206"/>
      <c r="F39" s="206"/>
      <c r="G39" s="206"/>
      <c r="H39" s="207"/>
      <c r="I39" s="4">
        <v>141</v>
      </c>
      <c r="J39" s="22"/>
      <c r="K39" s="29">
        <v>0</v>
      </c>
    </row>
    <row r="40" spans="1:11" ht="12.75" customHeight="1" x14ac:dyDescent="0.2">
      <c r="A40" s="205" t="s">
        <v>306</v>
      </c>
      <c r="B40" s="206"/>
      <c r="C40" s="206"/>
      <c r="D40" s="206"/>
      <c r="E40" s="206"/>
      <c r="F40" s="206"/>
      <c r="G40" s="206"/>
      <c r="H40" s="207"/>
      <c r="I40" s="4">
        <v>142</v>
      </c>
      <c r="J40" s="23">
        <f>J5+J27+J38</f>
        <v>3820333670</v>
      </c>
      <c r="K40" s="28">
        <f>K5+K27+K38</f>
        <v>3745286903</v>
      </c>
    </row>
    <row r="41" spans="1:11" ht="12.75" customHeight="1" x14ac:dyDescent="0.2">
      <c r="A41" s="205" t="s">
        <v>307</v>
      </c>
      <c r="B41" s="206"/>
      <c r="C41" s="206"/>
      <c r="D41" s="206"/>
      <c r="E41" s="206"/>
      <c r="F41" s="206"/>
      <c r="G41" s="206"/>
      <c r="H41" s="207"/>
      <c r="I41" s="4">
        <v>143</v>
      </c>
      <c r="J41" s="23">
        <f>J9+J33+J39</f>
        <v>4185669704</v>
      </c>
      <c r="K41" s="28">
        <f>K9+K33+K39</f>
        <v>3635950749</v>
      </c>
    </row>
    <row r="42" spans="1:11" ht="12.75" customHeight="1" x14ac:dyDescent="0.2">
      <c r="A42" s="205" t="s">
        <v>308</v>
      </c>
      <c r="B42" s="206"/>
      <c r="C42" s="206"/>
      <c r="D42" s="206"/>
      <c r="E42" s="206"/>
      <c r="F42" s="206"/>
      <c r="G42" s="206"/>
      <c r="H42" s="207"/>
      <c r="I42" s="4">
        <v>144</v>
      </c>
      <c r="J42" s="23">
        <f>IF(J40&gt;J41,J40-J41,0)</f>
        <v>0</v>
      </c>
      <c r="K42" s="28">
        <f>IF(K40&gt;K41,K40-K41,0)</f>
        <v>109336154</v>
      </c>
    </row>
    <row r="43" spans="1:11" ht="12.75" customHeight="1" x14ac:dyDescent="0.2">
      <c r="A43" s="205" t="s">
        <v>309</v>
      </c>
      <c r="B43" s="206"/>
      <c r="C43" s="206"/>
      <c r="D43" s="206"/>
      <c r="E43" s="206"/>
      <c r="F43" s="206"/>
      <c r="G43" s="206"/>
      <c r="H43" s="207"/>
      <c r="I43" s="4">
        <v>145</v>
      </c>
      <c r="J43" s="23">
        <f>IF(J41&gt;J40,J41-J40,0)</f>
        <v>365336034</v>
      </c>
      <c r="K43" s="28">
        <f>IF(K41&gt;K40,K41-K40,0)</f>
        <v>0</v>
      </c>
    </row>
    <row r="44" spans="1:11" ht="12.75" customHeight="1" x14ac:dyDescent="0.2">
      <c r="A44" s="205" t="s">
        <v>310</v>
      </c>
      <c r="B44" s="206"/>
      <c r="C44" s="206"/>
      <c r="D44" s="206"/>
      <c r="E44" s="206"/>
      <c r="F44" s="206"/>
      <c r="G44" s="206"/>
      <c r="H44" s="207"/>
      <c r="I44" s="4">
        <v>146</v>
      </c>
      <c r="J44" s="22">
        <v>15471106</v>
      </c>
      <c r="K44" s="29">
        <v>25262095</v>
      </c>
    </row>
    <row r="45" spans="1:11" ht="12.75" customHeight="1" x14ac:dyDescent="0.2">
      <c r="A45" s="205" t="s">
        <v>311</v>
      </c>
      <c r="B45" s="206"/>
      <c r="C45" s="206"/>
      <c r="D45" s="206"/>
      <c r="E45" s="206"/>
      <c r="F45" s="206"/>
      <c r="G45" s="206"/>
      <c r="H45" s="207"/>
      <c r="I45" s="4">
        <v>147</v>
      </c>
      <c r="J45" s="23">
        <f>IF(J42-J43-J44&gt;0,J42-J43-J44,0)</f>
        <v>0</v>
      </c>
      <c r="K45" s="28">
        <f>IF(K42-K43-K44&gt;0,K42-K43-K44,0)</f>
        <v>84074059</v>
      </c>
    </row>
    <row r="46" spans="1:11" ht="12.75" customHeight="1" x14ac:dyDescent="0.2">
      <c r="A46" s="247" t="s">
        <v>312</v>
      </c>
      <c r="B46" s="248"/>
      <c r="C46" s="248"/>
      <c r="D46" s="248"/>
      <c r="E46" s="248"/>
      <c r="F46" s="248"/>
      <c r="G46" s="248"/>
      <c r="H46" s="249"/>
      <c r="I46" s="7">
        <v>148</v>
      </c>
      <c r="J46" s="24">
        <f>IF(J43+J44-J42&gt;0,J43+J44-J42,0)</f>
        <v>380807140</v>
      </c>
      <c r="K46" s="32">
        <f>IF(K43+K44-K42&gt;0,K43+K44-K42,0)</f>
        <v>0</v>
      </c>
    </row>
    <row r="47" spans="1:11" ht="12.75" customHeight="1" x14ac:dyDescent="0.2">
      <c r="A47" s="226" t="s">
        <v>313</v>
      </c>
      <c r="B47" s="252"/>
      <c r="C47" s="252"/>
      <c r="D47" s="252"/>
      <c r="E47" s="252"/>
      <c r="F47" s="252"/>
      <c r="G47" s="252"/>
      <c r="H47" s="252"/>
      <c r="I47" s="252"/>
      <c r="J47" s="252"/>
      <c r="K47" s="253"/>
    </row>
    <row r="48" spans="1:11" ht="12.75" customHeight="1" x14ac:dyDescent="0.2">
      <c r="A48" s="215" t="s">
        <v>314</v>
      </c>
      <c r="B48" s="216"/>
      <c r="C48" s="216"/>
      <c r="D48" s="216"/>
      <c r="E48" s="216"/>
      <c r="F48" s="216"/>
      <c r="G48" s="216"/>
      <c r="H48" s="225"/>
      <c r="I48" s="51">
        <v>149</v>
      </c>
      <c r="J48" s="25"/>
      <c r="K48" s="27">
        <v>84235325</v>
      </c>
    </row>
    <row r="49" spans="1:11" ht="12.75" customHeight="1" x14ac:dyDescent="0.2">
      <c r="A49" s="229" t="s">
        <v>315</v>
      </c>
      <c r="B49" s="230"/>
      <c r="C49" s="230"/>
      <c r="D49" s="230"/>
      <c r="E49" s="230"/>
      <c r="F49" s="230"/>
      <c r="G49" s="230"/>
      <c r="H49" s="231"/>
      <c r="I49" s="4">
        <v>150</v>
      </c>
      <c r="J49" s="22">
        <v>184000</v>
      </c>
      <c r="K49" s="29"/>
    </row>
    <row r="50" spans="1:11" ht="12.75" customHeight="1" x14ac:dyDescent="0.2">
      <c r="A50" s="229" t="s">
        <v>316</v>
      </c>
      <c r="B50" s="230"/>
      <c r="C50" s="230"/>
      <c r="D50" s="230"/>
      <c r="E50" s="230"/>
      <c r="F50" s="230"/>
      <c r="G50" s="230"/>
      <c r="H50" s="231"/>
      <c r="I50" s="4">
        <v>151</v>
      </c>
      <c r="J50" s="22">
        <v>380991140</v>
      </c>
      <c r="K50" s="29"/>
    </row>
    <row r="51" spans="1:11" ht="12.75" customHeight="1" x14ac:dyDescent="0.2">
      <c r="A51" s="222" t="s">
        <v>317</v>
      </c>
      <c r="B51" s="223"/>
      <c r="C51" s="223"/>
      <c r="D51" s="223"/>
      <c r="E51" s="223"/>
      <c r="F51" s="223"/>
      <c r="G51" s="223"/>
      <c r="H51" s="224"/>
      <c r="I51" s="7">
        <v>152</v>
      </c>
      <c r="J51" s="26"/>
      <c r="K51" s="31">
        <v>161266</v>
      </c>
    </row>
  </sheetData>
  <protectedRanges>
    <protectedRange sqref="I2:J2 F2:G2" name="Range1_1"/>
  </protectedRanges>
  <mergeCells count="53">
    <mergeCell ref="A45:H45"/>
    <mergeCell ref="A46:H46"/>
    <mergeCell ref="A41:H41"/>
    <mergeCell ref="A42:H42"/>
    <mergeCell ref="A51:H51"/>
    <mergeCell ref="A1:L1"/>
    <mergeCell ref="A47:K47"/>
    <mergeCell ref="A48:H48"/>
    <mergeCell ref="A49:H49"/>
    <mergeCell ref="A50:H50"/>
    <mergeCell ref="A43:H43"/>
    <mergeCell ref="A44:H44"/>
    <mergeCell ref="A37:H37"/>
    <mergeCell ref="A38:H38"/>
    <mergeCell ref="A39:H39"/>
    <mergeCell ref="A40:H40"/>
    <mergeCell ref="A33:H33"/>
    <mergeCell ref="A34:H34"/>
    <mergeCell ref="A35:H35"/>
    <mergeCell ref="A36:H36"/>
    <mergeCell ref="A29:H29"/>
    <mergeCell ref="A30:H30"/>
    <mergeCell ref="A31:H31"/>
    <mergeCell ref="A32:H32"/>
    <mergeCell ref="A25:H25"/>
    <mergeCell ref="A26:H26"/>
    <mergeCell ref="A27:H27"/>
    <mergeCell ref="A28:H28"/>
    <mergeCell ref="A21:H21"/>
    <mergeCell ref="A22:H22"/>
    <mergeCell ref="A23:H23"/>
    <mergeCell ref="A24:H24"/>
    <mergeCell ref="A17:H17"/>
    <mergeCell ref="A18:H18"/>
    <mergeCell ref="A19:H19"/>
    <mergeCell ref="A20:H20"/>
    <mergeCell ref="A13:H13"/>
    <mergeCell ref="A14:H14"/>
    <mergeCell ref="A15:H15"/>
    <mergeCell ref="A16:H16"/>
    <mergeCell ref="A10:H10"/>
    <mergeCell ref="A11:H11"/>
    <mergeCell ref="A12:H12"/>
    <mergeCell ref="A5:H5"/>
    <mergeCell ref="A6:H6"/>
    <mergeCell ref="A7:H7"/>
    <mergeCell ref="A8:H8"/>
    <mergeCell ref="D2:E2"/>
    <mergeCell ref="I2:J2"/>
    <mergeCell ref="A3:H3"/>
    <mergeCell ref="A4:H4"/>
    <mergeCell ref="F2:G2"/>
    <mergeCell ref="A9:H9"/>
  </mergeCells>
  <phoneticPr fontId="2" type="noConversion"/>
  <conditionalFormatting sqref="I2 F2">
    <cfRule type="cellIs" dxfId="3" priority="1" stopIfTrue="1" operator="lessThan">
      <formula>#REF!</formula>
    </cfRule>
  </conditionalFormatting>
  <dataValidations count="2">
    <dataValidation type="whole" operator="notEqual" allowBlank="1" showInputMessage="1" showErrorMessage="1" errorTitle="Pogrešan unos" error="Mogu se unijeti samo cjelobrojne vrijednosti. Iznimno, zbog odgođene porezne imovine, moguće je unijeti i negativne vrijednosti." sqref="J44:K44">
      <formula1>9999999999</formula1>
    </dataValidation>
    <dataValidation type="whole" operator="greaterThanOrEqual" allowBlank="1" showInputMessage="1" showErrorMessage="1" errorTitle="Pogrešan unos" error="Mogu se unijeti samo cjelobrojne pozitivne vrijednosti." sqref="J48:K51 J5:K43 J45:K46">
      <formula1>0</formula1>
    </dataValidation>
  </dataValidations>
  <hyperlinks>
    <hyperlink ref="C1" location="Novosti!A1" display="Novosti"/>
    <hyperlink ref="D1" location="Uputa!A1" display="Uputa"/>
    <hyperlink ref="E1" location="Kont!A1" display="Kontrole"/>
    <hyperlink ref="F1" location="Djel!A1" display="Djel"/>
    <hyperlink ref="G1" location="Opcine!A1" display="Opcine"/>
    <hyperlink ref="H1" location="Sifre!A1" display="Sifre"/>
    <hyperlink ref="I1" location="Promjene!A1" display="Prom"/>
  </hyperlinks>
  <pageMargins left="0.75" right="0.75" top="1" bottom="1" header="0.5" footer="0.5"/>
  <pageSetup paperSize="9" scale="75"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1"/>
  <sheetViews>
    <sheetView topLeftCell="A9" zoomScaleNormal="100" workbookViewId="0">
      <selection activeCell="A40" sqref="A40:H40"/>
    </sheetView>
  </sheetViews>
  <sheetFormatPr defaultRowHeight="12.75" x14ac:dyDescent="0.2"/>
  <cols>
    <col min="1" max="9" width="9.140625" style="54"/>
    <col min="10" max="10" width="10.140625" style="54" bestFit="1" customWidth="1"/>
    <col min="11" max="11" width="9.5703125" style="54" bestFit="1" customWidth="1"/>
    <col min="12" max="16384" width="9.140625" style="54"/>
  </cols>
  <sheetData>
    <row r="1" spans="1:11" ht="15" customHeight="1" x14ac:dyDescent="0.2">
      <c r="A1" s="267" t="s">
        <v>318</v>
      </c>
      <c r="B1" s="267"/>
      <c r="C1" s="267"/>
      <c r="D1" s="267"/>
      <c r="E1" s="267"/>
      <c r="F1" s="267"/>
      <c r="G1" s="267"/>
      <c r="H1" s="267"/>
      <c r="I1" s="267"/>
      <c r="J1" s="267"/>
      <c r="K1" s="267"/>
    </row>
    <row r="2" spans="1:11" ht="15.75" customHeight="1" x14ac:dyDescent="0.2">
      <c r="A2" s="136"/>
      <c r="B2" s="137"/>
      <c r="C2" s="258" t="s">
        <v>278</v>
      </c>
      <c r="D2" s="258"/>
      <c r="E2" s="254">
        <v>40179</v>
      </c>
      <c r="F2" s="259"/>
      <c r="G2" s="138" t="s">
        <v>120</v>
      </c>
      <c r="H2" s="254">
        <v>40543</v>
      </c>
      <c r="I2" s="255"/>
      <c r="J2" s="139"/>
      <c r="K2" s="140"/>
    </row>
    <row r="3" spans="1:11" s="57" customFormat="1" ht="24" customHeight="1" thickBot="1" x14ac:dyDescent="0.25">
      <c r="A3" s="256" t="s">
        <v>197</v>
      </c>
      <c r="B3" s="256"/>
      <c r="C3" s="256"/>
      <c r="D3" s="256"/>
      <c r="E3" s="256"/>
      <c r="F3" s="256"/>
      <c r="G3" s="256"/>
      <c r="H3" s="256"/>
      <c r="I3" s="46" t="s">
        <v>275</v>
      </c>
      <c r="J3" s="47" t="s">
        <v>276</v>
      </c>
      <c r="K3" s="47" t="s">
        <v>277</v>
      </c>
    </row>
    <row r="4" spans="1:11" s="57" customFormat="1" x14ac:dyDescent="0.2">
      <c r="A4" s="257">
        <v>1</v>
      </c>
      <c r="B4" s="257"/>
      <c r="C4" s="257"/>
      <c r="D4" s="257"/>
      <c r="E4" s="257"/>
      <c r="F4" s="257"/>
      <c r="G4" s="257"/>
      <c r="H4" s="257"/>
      <c r="I4" s="141">
        <v>2</v>
      </c>
      <c r="J4" s="133" t="s">
        <v>37</v>
      </c>
      <c r="K4" s="133" t="s">
        <v>38</v>
      </c>
    </row>
    <row r="5" spans="1:11" s="57" customFormat="1" ht="12.75" customHeight="1" x14ac:dyDescent="0.2">
      <c r="A5" s="260" t="s">
        <v>319</v>
      </c>
      <c r="B5" s="261"/>
      <c r="C5" s="261"/>
      <c r="D5" s="261"/>
      <c r="E5" s="261"/>
      <c r="F5" s="261"/>
      <c r="G5" s="261"/>
      <c r="H5" s="261"/>
      <c r="I5" s="261"/>
      <c r="J5" s="261"/>
      <c r="K5" s="262"/>
    </row>
    <row r="6" spans="1:11" ht="12.75" customHeight="1" x14ac:dyDescent="0.2">
      <c r="A6" s="263" t="s">
        <v>320</v>
      </c>
      <c r="B6" s="264"/>
      <c r="C6" s="264"/>
      <c r="D6" s="264"/>
      <c r="E6" s="264"/>
      <c r="F6" s="264"/>
      <c r="G6" s="264"/>
      <c r="H6" s="264"/>
      <c r="I6" s="4">
        <v>1</v>
      </c>
      <c r="J6" s="22">
        <v>-365336034</v>
      </c>
      <c r="K6" s="29">
        <v>109336153</v>
      </c>
    </row>
    <row r="7" spans="1:11" ht="12.75" customHeight="1" x14ac:dyDescent="0.2">
      <c r="A7" s="199" t="s">
        <v>321</v>
      </c>
      <c r="B7" s="200"/>
      <c r="C7" s="200"/>
      <c r="D7" s="200"/>
      <c r="E7" s="200"/>
      <c r="F7" s="200"/>
      <c r="G7" s="200"/>
      <c r="H7" s="200"/>
      <c r="I7" s="4">
        <v>2</v>
      </c>
      <c r="J7" s="22">
        <v>156537316</v>
      </c>
      <c r="K7" s="29">
        <v>155291996</v>
      </c>
    </row>
    <row r="8" spans="1:11" ht="12.75" customHeight="1" x14ac:dyDescent="0.2">
      <c r="A8" s="199" t="s">
        <v>449</v>
      </c>
      <c r="B8" s="200"/>
      <c r="C8" s="200"/>
      <c r="D8" s="200"/>
      <c r="E8" s="200"/>
      <c r="F8" s="200"/>
      <c r="G8" s="200"/>
      <c r="H8" s="200"/>
      <c r="I8" s="4">
        <v>3</v>
      </c>
      <c r="J8" s="22"/>
      <c r="K8" s="29"/>
    </row>
    <row r="9" spans="1:11" ht="12.75" customHeight="1" x14ac:dyDescent="0.2">
      <c r="A9" s="199" t="s">
        <v>451</v>
      </c>
      <c r="B9" s="200"/>
      <c r="C9" s="200"/>
      <c r="D9" s="200"/>
      <c r="E9" s="200"/>
      <c r="F9" s="200"/>
      <c r="G9" s="200"/>
      <c r="H9" s="200"/>
      <c r="I9" s="4">
        <v>4</v>
      </c>
      <c r="J9" s="22">
        <v>92992000</v>
      </c>
      <c r="K9" s="29">
        <v>84719991</v>
      </c>
    </row>
    <row r="10" spans="1:11" ht="12.75" customHeight="1" x14ac:dyDescent="0.2">
      <c r="A10" s="199" t="s">
        <v>322</v>
      </c>
      <c r="B10" s="200"/>
      <c r="C10" s="200"/>
      <c r="D10" s="200"/>
      <c r="E10" s="200"/>
      <c r="F10" s="200"/>
      <c r="G10" s="200"/>
      <c r="H10" s="200"/>
      <c r="I10" s="4">
        <v>5</v>
      </c>
      <c r="J10" s="22"/>
      <c r="K10" s="29"/>
    </row>
    <row r="11" spans="1:11" ht="12.75" customHeight="1" x14ac:dyDescent="0.2">
      <c r="A11" s="199" t="s">
        <v>323</v>
      </c>
      <c r="B11" s="200"/>
      <c r="C11" s="200"/>
      <c r="D11" s="200"/>
      <c r="E11" s="200"/>
      <c r="F11" s="200"/>
      <c r="G11" s="200"/>
      <c r="H11" s="200"/>
      <c r="I11" s="4">
        <v>6</v>
      </c>
      <c r="J11" s="22">
        <v>478069405</v>
      </c>
      <c r="K11" s="29">
        <v>100653200</v>
      </c>
    </row>
    <row r="12" spans="1:11" ht="12.75" customHeight="1" x14ac:dyDescent="0.2">
      <c r="A12" s="229" t="s">
        <v>324</v>
      </c>
      <c r="B12" s="230"/>
      <c r="C12" s="230"/>
      <c r="D12" s="230"/>
      <c r="E12" s="230"/>
      <c r="F12" s="230"/>
      <c r="G12" s="230"/>
      <c r="H12" s="230"/>
      <c r="I12" s="4">
        <v>7</v>
      </c>
      <c r="J12" s="23">
        <v>362262687</v>
      </c>
      <c r="K12" s="28">
        <f>SUM(K6:K11)</f>
        <v>450001340</v>
      </c>
    </row>
    <row r="13" spans="1:11" ht="12.75" customHeight="1" x14ac:dyDescent="0.2">
      <c r="A13" s="199" t="s">
        <v>450</v>
      </c>
      <c r="B13" s="200"/>
      <c r="C13" s="200"/>
      <c r="D13" s="200"/>
      <c r="E13" s="200"/>
      <c r="F13" s="200"/>
      <c r="G13" s="200"/>
      <c r="H13" s="200"/>
      <c r="I13" s="4">
        <v>8</v>
      </c>
      <c r="J13" s="22">
        <v>130739000</v>
      </c>
      <c r="K13" s="29">
        <v>158242569</v>
      </c>
    </row>
    <row r="14" spans="1:11" ht="12.75" customHeight="1" x14ac:dyDescent="0.2">
      <c r="A14" s="199" t="s">
        <v>452</v>
      </c>
      <c r="B14" s="200"/>
      <c r="C14" s="200"/>
      <c r="D14" s="200"/>
      <c r="E14" s="200"/>
      <c r="F14" s="200"/>
      <c r="G14" s="200"/>
      <c r="H14" s="200"/>
      <c r="I14" s="4">
        <v>9</v>
      </c>
      <c r="J14" s="22"/>
      <c r="K14" s="29"/>
    </row>
    <row r="15" spans="1:11" ht="12.75" customHeight="1" x14ac:dyDescent="0.2">
      <c r="A15" s="199" t="s">
        <v>325</v>
      </c>
      <c r="B15" s="200"/>
      <c r="C15" s="200"/>
      <c r="D15" s="200"/>
      <c r="E15" s="200"/>
      <c r="F15" s="200"/>
      <c r="G15" s="200"/>
      <c r="H15" s="200"/>
      <c r="I15" s="4">
        <v>10</v>
      </c>
      <c r="J15" s="22">
        <v>15210000</v>
      </c>
      <c r="K15" s="29">
        <v>49942000</v>
      </c>
    </row>
    <row r="16" spans="1:11" ht="12.75" customHeight="1" x14ac:dyDescent="0.2">
      <c r="A16" s="199" t="s">
        <v>326</v>
      </c>
      <c r="B16" s="200"/>
      <c r="C16" s="200"/>
      <c r="D16" s="200"/>
      <c r="E16" s="200"/>
      <c r="F16" s="200"/>
      <c r="G16" s="200"/>
      <c r="H16" s="200"/>
      <c r="I16" s="4">
        <v>11</v>
      </c>
      <c r="J16" s="22">
        <v>44067000</v>
      </c>
      <c r="K16" s="29">
        <v>45049000</v>
      </c>
    </row>
    <row r="17" spans="1:11" ht="12.75" customHeight="1" x14ac:dyDescent="0.2">
      <c r="A17" s="229" t="s">
        <v>327</v>
      </c>
      <c r="B17" s="230"/>
      <c r="C17" s="230"/>
      <c r="D17" s="230"/>
      <c r="E17" s="230"/>
      <c r="F17" s="230"/>
      <c r="G17" s="230"/>
      <c r="H17" s="230"/>
      <c r="I17" s="4">
        <v>12</v>
      </c>
      <c r="J17" s="23">
        <f>SUM(J13:J16)</f>
        <v>190016000</v>
      </c>
      <c r="K17" s="28">
        <f>SUM(K13:K16)</f>
        <v>253233569</v>
      </c>
    </row>
    <row r="18" spans="1:11" ht="12.75" customHeight="1" x14ac:dyDescent="0.2">
      <c r="A18" s="229" t="s">
        <v>328</v>
      </c>
      <c r="B18" s="230"/>
      <c r="C18" s="230"/>
      <c r="D18" s="230"/>
      <c r="E18" s="230"/>
      <c r="F18" s="230"/>
      <c r="G18" s="230"/>
      <c r="H18" s="230"/>
      <c r="I18" s="4">
        <v>13</v>
      </c>
      <c r="J18" s="23">
        <f>IF(J12&gt;J17,J12-J17,0)</f>
        <v>172246687</v>
      </c>
      <c r="K18" s="28">
        <f>IF(K12&gt;K17,K12-K17,0)</f>
        <v>196767771</v>
      </c>
    </row>
    <row r="19" spans="1:11" ht="12.75" customHeight="1" x14ac:dyDescent="0.2">
      <c r="A19" s="208" t="s">
        <v>329</v>
      </c>
      <c r="B19" s="209"/>
      <c r="C19" s="209"/>
      <c r="D19" s="209"/>
      <c r="E19" s="209"/>
      <c r="F19" s="209"/>
      <c r="G19" s="209"/>
      <c r="H19" s="209"/>
      <c r="I19" s="4">
        <v>14</v>
      </c>
      <c r="J19" s="23">
        <f>IF(J17&gt;J12,J17-J12,0)</f>
        <v>0</v>
      </c>
      <c r="K19" s="28">
        <f>IF(K17&gt;K12,K17-K12,0)</f>
        <v>0</v>
      </c>
    </row>
    <row r="20" spans="1:11" s="57" customFormat="1" x14ac:dyDescent="0.2">
      <c r="A20" s="260" t="s">
        <v>453</v>
      </c>
      <c r="B20" s="261"/>
      <c r="C20" s="261"/>
      <c r="D20" s="261"/>
      <c r="E20" s="261"/>
      <c r="F20" s="261"/>
      <c r="G20" s="261"/>
      <c r="H20" s="261"/>
      <c r="I20" s="265"/>
      <c r="J20" s="265"/>
      <c r="K20" s="266"/>
    </row>
    <row r="21" spans="1:11" ht="12.75" customHeight="1" x14ac:dyDescent="0.2">
      <c r="A21" s="263" t="s">
        <v>454</v>
      </c>
      <c r="B21" s="264"/>
      <c r="C21" s="264"/>
      <c r="D21" s="264"/>
      <c r="E21" s="264"/>
      <c r="F21" s="264"/>
      <c r="G21" s="264"/>
      <c r="H21" s="264"/>
      <c r="I21" s="4">
        <v>15</v>
      </c>
      <c r="J21" s="22">
        <v>15695000</v>
      </c>
      <c r="K21" s="29">
        <v>10446000</v>
      </c>
    </row>
    <row r="22" spans="1:11" ht="12.75" customHeight="1" x14ac:dyDescent="0.2">
      <c r="A22" s="199" t="s">
        <v>455</v>
      </c>
      <c r="B22" s="200"/>
      <c r="C22" s="200"/>
      <c r="D22" s="200"/>
      <c r="E22" s="200"/>
      <c r="F22" s="200"/>
      <c r="G22" s="200"/>
      <c r="H22" s="200"/>
      <c r="I22" s="4">
        <v>16</v>
      </c>
      <c r="J22" s="22">
        <v>4088000</v>
      </c>
      <c r="K22" s="29">
        <v>75176000</v>
      </c>
    </row>
    <row r="23" spans="1:11" ht="12.75" customHeight="1" x14ac:dyDescent="0.2">
      <c r="A23" s="199" t="s">
        <v>330</v>
      </c>
      <c r="B23" s="200"/>
      <c r="C23" s="200"/>
      <c r="D23" s="200"/>
      <c r="E23" s="200"/>
      <c r="F23" s="200"/>
      <c r="G23" s="200"/>
      <c r="H23" s="200"/>
      <c r="I23" s="4">
        <v>17</v>
      </c>
      <c r="J23" s="22">
        <v>10966000</v>
      </c>
      <c r="K23" s="29">
        <v>9191000</v>
      </c>
    </row>
    <row r="24" spans="1:11" ht="12.75" customHeight="1" x14ac:dyDescent="0.2">
      <c r="A24" s="199" t="s">
        <v>331</v>
      </c>
      <c r="B24" s="200"/>
      <c r="C24" s="200"/>
      <c r="D24" s="200"/>
      <c r="E24" s="200"/>
      <c r="F24" s="200"/>
      <c r="G24" s="200"/>
      <c r="H24" s="200"/>
      <c r="I24" s="4">
        <v>18</v>
      </c>
      <c r="J24" s="22"/>
      <c r="K24" s="29"/>
    </row>
    <row r="25" spans="1:11" ht="12.75" customHeight="1" x14ac:dyDescent="0.2">
      <c r="A25" s="199" t="s">
        <v>332</v>
      </c>
      <c r="B25" s="200"/>
      <c r="C25" s="200"/>
      <c r="D25" s="200"/>
      <c r="E25" s="200"/>
      <c r="F25" s="200"/>
      <c r="G25" s="200"/>
      <c r="H25" s="200"/>
      <c r="I25" s="4">
        <v>19</v>
      </c>
      <c r="J25" s="22">
        <v>186279000</v>
      </c>
      <c r="K25" s="29">
        <v>3080000</v>
      </c>
    </row>
    <row r="26" spans="1:11" ht="12.75" customHeight="1" x14ac:dyDescent="0.2">
      <c r="A26" s="229" t="s">
        <v>333</v>
      </c>
      <c r="B26" s="230"/>
      <c r="C26" s="230"/>
      <c r="D26" s="230"/>
      <c r="E26" s="230"/>
      <c r="F26" s="230"/>
      <c r="G26" s="230"/>
      <c r="H26" s="230"/>
      <c r="I26" s="4">
        <v>20</v>
      </c>
      <c r="J26" s="23">
        <f>SUM(J21:J25)</f>
        <v>217028000</v>
      </c>
      <c r="K26" s="28">
        <f>SUM(K21:K25)</f>
        <v>97893000</v>
      </c>
    </row>
    <row r="27" spans="1:11" ht="12.75" customHeight="1" x14ac:dyDescent="0.2">
      <c r="A27" s="199" t="s">
        <v>456</v>
      </c>
      <c r="B27" s="200"/>
      <c r="C27" s="200"/>
      <c r="D27" s="200"/>
      <c r="E27" s="200"/>
      <c r="F27" s="200"/>
      <c r="G27" s="200"/>
      <c r="H27" s="200"/>
      <c r="I27" s="4">
        <v>21</v>
      </c>
      <c r="J27" s="22">
        <v>141791000</v>
      </c>
      <c r="K27" s="29">
        <v>91068000</v>
      </c>
    </row>
    <row r="28" spans="1:11" ht="12.75" customHeight="1" x14ac:dyDescent="0.2">
      <c r="A28" s="199" t="s">
        <v>457</v>
      </c>
      <c r="B28" s="200"/>
      <c r="C28" s="200"/>
      <c r="D28" s="200"/>
      <c r="E28" s="200"/>
      <c r="F28" s="200"/>
      <c r="G28" s="200"/>
      <c r="H28" s="200"/>
      <c r="I28" s="4">
        <v>22</v>
      </c>
      <c r="J28" s="22">
        <v>10209000</v>
      </c>
      <c r="K28" s="29">
        <v>68299600</v>
      </c>
    </row>
    <row r="29" spans="1:11" ht="12.75" customHeight="1" x14ac:dyDescent="0.2">
      <c r="A29" s="199" t="s">
        <v>334</v>
      </c>
      <c r="B29" s="200"/>
      <c r="C29" s="200"/>
      <c r="D29" s="200"/>
      <c r="E29" s="200"/>
      <c r="F29" s="200"/>
      <c r="G29" s="200"/>
      <c r="H29" s="200"/>
      <c r="I29" s="4">
        <v>23</v>
      </c>
      <c r="J29" s="22">
        <v>313211000</v>
      </c>
      <c r="K29" s="29">
        <v>2417000</v>
      </c>
    </row>
    <row r="30" spans="1:11" ht="12.75" customHeight="1" x14ac:dyDescent="0.2">
      <c r="A30" s="229" t="s">
        <v>335</v>
      </c>
      <c r="B30" s="230"/>
      <c r="C30" s="230"/>
      <c r="D30" s="230"/>
      <c r="E30" s="230"/>
      <c r="F30" s="230"/>
      <c r="G30" s="230"/>
      <c r="H30" s="230"/>
      <c r="I30" s="4">
        <v>24</v>
      </c>
      <c r="J30" s="23">
        <f>SUM(J27:J29)</f>
        <v>465211000</v>
      </c>
      <c r="K30" s="28">
        <f>SUM(K27:K29)</f>
        <v>161784600</v>
      </c>
    </row>
    <row r="31" spans="1:11" ht="12.75" customHeight="1" x14ac:dyDescent="0.2">
      <c r="A31" s="229" t="s">
        <v>336</v>
      </c>
      <c r="B31" s="230"/>
      <c r="C31" s="230"/>
      <c r="D31" s="230"/>
      <c r="E31" s="230"/>
      <c r="F31" s="230"/>
      <c r="G31" s="230"/>
      <c r="H31" s="230"/>
      <c r="I31" s="4">
        <v>25</v>
      </c>
      <c r="J31" s="23">
        <f>IF(J26&gt;J30,J26-J30,0)</f>
        <v>0</v>
      </c>
      <c r="K31" s="28">
        <f>IF(K26&gt;K30,K26-K30,0)</f>
        <v>0</v>
      </c>
    </row>
    <row r="32" spans="1:11" ht="12.75" customHeight="1" x14ac:dyDescent="0.2">
      <c r="A32" s="208" t="s">
        <v>337</v>
      </c>
      <c r="B32" s="209"/>
      <c r="C32" s="209"/>
      <c r="D32" s="209"/>
      <c r="E32" s="209"/>
      <c r="F32" s="209"/>
      <c r="G32" s="209"/>
      <c r="H32" s="209"/>
      <c r="I32" s="4">
        <v>26</v>
      </c>
      <c r="J32" s="23">
        <f>IF(J30&gt;J26,J30-J26,0)</f>
        <v>248183000</v>
      </c>
      <c r="K32" s="28">
        <f>IF(K30&gt;K26,K30-K26,0)</f>
        <v>63891600</v>
      </c>
    </row>
    <row r="33" spans="1:11" s="57" customFormat="1" x14ac:dyDescent="0.2">
      <c r="A33" s="260" t="s">
        <v>338</v>
      </c>
      <c r="B33" s="261"/>
      <c r="C33" s="261"/>
      <c r="D33" s="261"/>
      <c r="E33" s="261"/>
      <c r="F33" s="261"/>
      <c r="G33" s="261"/>
      <c r="H33" s="261"/>
      <c r="I33" s="265"/>
      <c r="J33" s="265"/>
      <c r="K33" s="266"/>
    </row>
    <row r="34" spans="1:11" ht="12.75" customHeight="1" x14ac:dyDescent="0.2">
      <c r="A34" s="263" t="s">
        <v>339</v>
      </c>
      <c r="B34" s="264"/>
      <c r="C34" s="264"/>
      <c r="D34" s="264"/>
      <c r="E34" s="264"/>
      <c r="F34" s="264"/>
      <c r="G34" s="264"/>
      <c r="H34" s="264"/>
      <c r="I34" s="4">
        <v>27</v>
      </c>
      <c r="J34" s="22"/>
      <c r="K34" s="29"/>
    </row>
    <row r="35" spans="1:11" ht="12.75" customHeight="1" x14ac:dyDescent="0.2">
      <c r="A35" s="199" t="s">
        <v>340</v>
      </c>
      <c r="B35" s="200"/>
      <c r="C35" s="200"/>
      <c r="D35" s="200"/>
      <c r="E35" s="200"/>
      <c r="F35" s="200"/>
      <c r="G35" s="200"/>
      <c r="H35" s="200"/>
      <c r="I35" s="4">
        <v>28</v>
      </c>
      <c r="J35" s="22">
        <v>633415000</v>
      </c>
      <c r="K35" s="29">
        <v>758899400</v>
      </c>
    </row>
    <row r="36" spans="1:11" ht="12.75" customHeight="1" x14ac:dyDescent="0.2">
      <c r="A36" s="199" t="s">
        <v>341</v>
      </c>
      <c r="B36" s="200"/>
      <c r="C36" s="200"/>
      <c r="D36" s="200"/>
      <c r="E36" s="200"/>
      <c r="F36" s="200"/>
      <c r="G36" s="200"/>
      <c r="H36" s="200"/>
      <c r="I36" s="4">
        <v>29</v>
      </c>
      <c r="J36" s="22"/>
      <c r="K36" s="29"/>
    </row>
    <row r="37" spans="1:11" ht="12.75" customHeight="1" x14ac:dyDescent="0.2">
      <c r="A37" s="229" t="s">
        <v>342</v>
      </c>
      <c r="B37" s="230"/>
      <c r="C37" s="230"/>
      <c r="D37" s="230"/>
      <c r="E37" s="230"/>
      <c r="F37" s="230"/>
      <c r="G37" s="230"/>
      <c r="H37" s="230"/>
      <c r="I37" s="4">
        <v>30</v>
      </c>
      <c r="J37" s="23">
        <f>SUM(J34:J36)</f>
        <v>633415000</v>
      </c>
      <c r="K37" s="28">
        <f>SUM(K34:K36)</f>
        <v>758899400</v>
      </c>
    </row>
    <row r="38" spans="1:11" ht="12.75" customHeight="1" x14ac:dyDescent="0.2">
      <c r="A38" s="199" t="s">
        <v>343</v>
      </c>
      <c r="B38" s="200"/>
      <c r="C38" s="200"/>
      <c r="D38" s="200"/>
      <c r="E38" s="200"/>
      <c r="F38" s="200"/>
      <c r="G38" s="200"/>
      <c r="H38" s="200"/>
      <c r="I38" s="4">
        <v>31</v>
      </c>
      <c r="J38" s="22">
        <v>825067000</v>
      </c>
      <c r="K38" s="29">
        <v>884682000</v>
      </c>
    </row>
    <row r="39" spans="1:11" ht="12.75" customHeight="1" x14ac:dyDescent="0.2">
      <c r="A39" s="219" t="s">
        <v>344</v>
      </c>
      <c r="B39" s="220"/>
      <c r="C39" s="220"/>
      <c r="D39" s="220"/>
      <c r="E39" s="220"/>
      <c r="F39" s="220"/>
      <c r="G39" s="220"/>
      <c r="H39" s="220"/>
      <c r="I39" s="4">
        <v>32</v>
      </c>
      <c r="J39" s="22"/>
      <c r="K39" s="29"/>
    </row>
    <row r="40" spans="1:11" ht="12.75" customHeight="1" x14ac:dyDescent="0.2">
      <c r="A40" s="219" t="s">
        <v>345</v>
      </c>
      <c r="B40" s="220"/>
      <c r="C40" s="220"/>
      <c r="D40" s="220"/>
      <c r="E40" s="220"/>
      <c r="F40" s="220"/>
      <c r="G40" s="220"/>
      <c r="H40" s="220"/>
      <c r="I40" s="4">
        <v>33</v>
      </c>
      <c r="J40" s="22"/>
      <c r="K40" s="29"/>
    </row>
    <row r="41" spans="1:11" ht="12.75" customHeight="1" x14ac:dyDescent="0.2">
      <c r="A41" s="199" t="s">
        <v>346</v>
      </c>
      <c r="B41" s="200"/>
      <c r="C41" s="200"/>
      <c r="D41" s="200"/>
      <c r="E41" s="200"/>
      <c r="F41" s="200"/>
      <c r="G41" s="200"/>
      <c r="H41" s="200"/>
      <c r="I41" s="4">
        <v>34</v>
      </c>
      <c r="J41" s="22">
        <v>6390000</v>
      </c>
      <c r="K41" s="29"/>
    </row>
    <row r="42" spans="1:11" ht="12.75" customHeight="1" x14ac:dyDescent="0.2">
      <c r="A42" s="199" t="s">
        <v>347</v>
      </c>
      <c r="B42" s="200"/>
      <c r="C42" s="200"/>
      <c r="D42" s="200"/>
      <c r="E42" s="200"/>
      <c r="F42" s="200"/>
      <c r="G42" s="200"/>
      <c r="H42" s="200"/>
      <c r="I42" s="4">
        <v>35</v>
      </c>
      <c r="J42" s="22"/>
      <c r="K42" s="29"/>
    </row>
    <row r="43" spans="1:11" ht="12.75" customHeight="1" x14ac:dyDescent="0.2">
      <c r="A43" s="229" t="s">
        <v>348</v>
      </c>
      <c r="B43" s="230"/>
      <c r="C43" s="230"/>
      <c r="D43" s="230"/>
      <c r="E43" s="230"/>
      <c r="F43" s="230"/>
      <c r="G43" s="230"/>
      <c r="H43" s="230"/>
      <c r="I43" s="4">
        <v>36</v>
      </c>
      <c r="J43" s="23">
        <f>SUM(J38:J42)</f>
        <v>831457000</v>
      </c>
      <c r="K43" s="28">
        <f>SUM(K38:K42)</f>
        <v>884682000</v>
      </c>
    </row>
    <row r="44" spans="1:11" ht="12.75" customHeight="1" x14ac:dyDescent="0.2">
      <c r="A44" s="229" t="s">
        <v>349</v>
      </c>
      <c r="B44" s="230"/>
      <c r="C44" s="230"/>
      <c r="D44" s="230"/>
      <c r="E44" s="230"/>
      <c r="F44" s="230"/>
      <c r="G44" s="230"/>
      <c r="H44" s="230"/>
      <c r="I44" s="4">
        <v>37</v>
      </c>
      <c r="J44" s="23">
        <f>IF(J37&gt;J43,J37-J43,0)</f>
        <v>0</v>
      </c>
      <c r="K44" s="28">
        <f>IF(K37&gt;K43,K37-K43,0)</f>
        <v>0</v>
      </c>
    </row>
    <row r="45" spans="1:11" ht="12.75" customHeight="1" x14ac:dyDescent="0.2">
      <c r="A45" s="229" t="s">
        <v>350</v>
      </c>
      <c r="B45" s="230"/>
      <c r="C45" s="230"/>
      <c r="D45" s="230"/>
      <c r="E45" s="230"/>
      <c r="F45" s="230"/>
      <c r="G45" s="230"/>
      <c r="H45" s="230"/>
      <c r="I45" s="4">
        <v>38</v>
      </c>
      <c r="J45" s="23">
        <f>IF(J43&gt;J37,J43-J37,0)</f>
        <v>198042000</v>
      </c>
      <c r="K45" s="28">
        <f>IF(K43&gt;K37,K43-K37,0)</f>
        <v>125782600</v>
      </c>
    </row>
    <row r="46" spans="1:11" ht="12.75" customHeight="1" x14ac:dyDescent="0.2">
      <c r="A46" s="199" t="s">
        <v>351</v>
      </c>
      <c r="B46" s="200"/>
      <c r="C46" s="200"/>
      <c r="D46" s="200"/>
      <c r="E46" s="200"/>
      <c r="F46" s="200"/>
      <c r="G46" s="200"/>
      <c r="H46" s="200"/>
      <c r="I46" s="4">
        <v>39</v>
      </c>
      <c r="J46" s="23">
        <f>IF(J18-J19+J31-J32+J44-J45&gt;0,J18-J19+J31-J32+J44-J45,0)</f>
        <v>0</v>
      </c>
      <c r="K46" s="28">
        <f>IF(K18-K19+K31-K32+K44-K45&gt;0,K18-K19+K31-K32+K44-K45,0)</f>
        <v>7093571</v>
      </c>
    </row>
    <row r="47" spans="1:11" ht="12.75" customHeight="1" x14ac:dyDescent="0.2">
      <c r="A47" s="199" t="s">
        <v>352</v>
      </c>
      <c r="B47" s="200"/>
      <c r="C47" s="200"/>
      <c r="D47" s="200"/>
      <c r="E47" s="200"/>
      <c r="F47" s="200"/>
      <c r="G47" s="200"/>
      <c r="H47" s="200"/>
      <c r="I47" s="4">
        <v>40</v>
      </c>
      <c r="J47" s="23">
        <f>IF(J19-J18+J32-J31+J45-J44&gt;0,J19-J18+J32-J31+J45-J44,0)</f>
        <v>273978313</v>
      </c>
      <c r="K47" s="28">
        <f>IF(K19-K18+K32-K31+K45-K44&gt;0,K19-K18+K32-K31+K45-K44,0)</f>
        <v>0</v>
      </c>
    </row>
    <row r="48" spans="1:11" ht="12.75" customHeight="1" x14ac:dyDescent="0.2">
      <c r="A48" s="199" t="s">
        <v>353</v>
      </c>
      <c r="B48" s="200"/>
      <c r="C48" s="200"/>
      <c r="D48" s="200"/>
      <c r="E48" s="200"/>
      <c r="F48" s="200"/>
      <c r="G48" s="200"/>
      <c r="H48" s="200"/>
      <c r="I48" s="4">
        <v>41</v>
      </c>
      <c r="J48" s="22">
        <v>419248201</v>
      </c>
      <c r="K48" s="29">
        <v>145269888</v>
      </c>
    </row>
    <row r="49" spans="1:11" ht="12.75" customHeight="1" x14ac:dyDescent="0.2">
      <c r="A49" s="199" t="s">
        <v>354</v>
      </c>
      <c r="B49" s="200"/>
      <c r="C49" s="200"/>
      <c r="D49" s="200"/>
      <c r="E49" s="200"/>
      <c r="F49" s="200"/>
      <c r="G49" s="200"/>
      <c r="H49" s="200"/>
      <c r="I49" s="4">
        <v>42</v>
      </c>
      <c r="J49" s="22"/>
      <c r="K49" s="29">
        <v>7093571</v>
      </c>
    </row>
    <row r="50" spans="1:11" ht="12.75" customHeight="1" x14ac:dyDescent="0.2">
      <c r="A50" s="199" t="s">
        <v>355</v>
      </c>
      <c r="B50" s="200"/>
      <c r="C50" s="200"/>
      <c r="D50" s="200"/>
      <c r="E50" s="200"/>
      <c r="F50" s="200"/>
      <c r="G50" s="200"/>
      <c r="H50" s="200"/>
      <c r="I50" s="4">
        <v>43</v>
      </c>
      <c r="J50" s="22">
        <v>273978313</v>
      </c>
      <c r="K50" s="29"/>
    </row>
    <row r="51" spans="1:11" ht="12.75" customHeight="1" x14ac:dyDescent="0.2">
      <c r="A51" s="202" t="s">
        <v>356</v>
      </c>
      <c r="B51" s="203"/>
      <c r="C51" s="203"/>
      <c r="D51" s="203"/>
      <c r="E51" s="203"/>
      <c r="F51" s="203"/>
      <c r="G51" s="203"/>
      <c r="H51" s="203"/>
      <c r="I51" s="7">
        <v>44</v>
      </c>
      <c r="J51" s="24">
        <f>J48+J49-J50</f>
        <v>145269888</v>
      </c>
      <c r="K51" s="32">
        <f>K48+K49-K50</f>
        <v>152363459</v>
      </c>
    </row>
  </sheetData>
  <protectedRanges>
    <protectedRange sqref="H2:I2 E2:F2" name="Range1"/>
  </protectedRanges>
  <mergeCells count="53">
    <mergeCell ref="A45:H45"/>
    <mergeCell ref="A46:H46"/>
    <mergeCell ref="A41:H41"/>
    <mergeCell ref="A42:H42"/>
    <mergeCell ref="A51:H51"/>
    <mergeCell ref="A1:K1"/>
    <mergeCell ref="A47:H47"/>
    <mergeCell ref="A48:H48"/>
    <mergeCell ref="A49:H49"/>
    <mergeCell ref="A50:H50"/>
    <mergeCell ref="A43:H43"/>
    <mergeCell ref="A44:H44"/>
    <mergeCell ref="A37:H37"/>
    <mergeCell ref="A38:H38"/>
    <mergeCell ref="A39:H39"/>
    <mergeCell ref="A40:H40"/>
    <mergeCell ref="A33:K33"/>
    <mergeCell ref="A34:H34"/>
    <mergeCell ref="A35:H35"/>
    <mergeCell ref="A36:H36"/>
    <mergeCell ref="A29:H29"/>
    <mergeCell ref="A30:H30"/>
    <mergeCell ref="A31:H31"/>
    <mergeCell ref="A32:H32"/>
    <mergeCell ref="A25:H25"/>
    <mergeCell ref="A26:H26"/>
    <mergeCell ref="A27:H27"/>
    <mergeCell ref="A28:H28"/>
    <mergeCell ref="A21:H21"/>
    <mergeCell ref="A22:H22"/>
    <mergeCell ref="A23:H23"/>
    <mergeCell ref="A24:H24"/>
    <mergeCell ref="A17:H17"/>
    <mergeCell ref="A18:H18"/>
    <mergeCell ref="A19:H19"/>
    <mergeCell ref="A20:K20"/>
    <mergeCell ref="A13:H13"/>
    <mergeCell ref="A14:H14"/>
    <mergeCell ref="A15:H15"/>
    <mergeCell ref="A16:H16"/>
    <mergeCell ref="A10:H10"/>
    <mergeCell ref="A11:H11"/>
    <mergeCell ref="A12:H12"/>
    <mergeCell ref="A5:K5"/>
    <mergeCell ref="A6:H6"/>
    <mergeCell ref="A7:H7"/>
    <mergeCell ref="A8:H8"/>
    <mergeCell ref="H2:I2"/>
    <mergeCell ref="A3:H3"/>
    <mergeCell ref="A4:H4"/>
    <mergeCell ref="C2:D2"/>
    <mergeCell ref="E2:F2"/>
    <mergeCell ref="A9:H9"/>
  </mergeCells>
  <phoneticPr fontId="2" type="noConversion"/>
  <conditionalFormatting sqref="H2 E2">
    <cfRule type="cellIs" dxfId="2" priority="1" stopIfTrue="1" operator="lessThan">
      <formula>#REF!</formula>
    </cfRule>
  </conditionalFormatting>
  <dataValidations count="3">
    <dataValidation type="whole" operator="notEqual" allowBlank="1" showInputMessage="1" showErrorMessage="1" errorTitle="Pogrešan unos" error="Mogu se unijeti samo cjelobrojne vrijednosti." sqref="J48:K50 J38:K42 J34:K36 J27:K29 J21:K25 J13:K16 J6:K11">
      <formula1>9999999998</formula1>
    </dataValidation>
    <dataValidation type="whole" operator="greaterThanOrEqual" allowBlank="1" showInputMessage="1" showErrorMessage="1" errorTitle="Pogrešan unos" error="Mogu se unijeti samo cjelobrojne pozitivne vrijednosti." sqref="J30:K32 J51:K51 J43:K47 J37:K37 J26:K26 J12:K12 J17:K19">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H2 E2">
      <formula1>39448</formula1>
    </dataValidation>
  </dataValidations>
  <pageMargins left="0.75" right="0.75"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53"/>
  <sheetViews>
    <sheetView zoomScaleNormal="100" workbookViewId="0">
      <selection activeCell="A6" sqref="A6:H8"/>
    </sheetView>
  </sheetViews>
  <sheetFormatPr defaultRowHeight="12.75" x14ac:dyDescent="0.2"/>
  <cols>
    <col min="1" max="16384" width="9.140625" style="57"/>
  </cols>
  <sheetData>
    <row r="1" spans="1:11" s="54" customFormat="1" ht="16.5" customHeight="1" x14ac:dyDescent="0.2">
      <c r="A1" s="287" t="s">
        <v>98</v>
      </c>
      <c r="B1" s="287"/>
      <c r="C1" s="287"/>
      <c r="D1" s="287"/>
      <c r="E1" s="287"/>
      <c r="F1" s="287"/>
      <c r="G1" s="287"/>
      <c r="H1" s="287"/>
      <c r="I1" s="287"/>
      <c r="J1" s="287"/>
      <c r="K1" s="287"/>
    </row>
    <row r="2" spans="1:11" s="54" customFormat="1" ht="16.5" customHeight="1" x14ac:dyDescent="0.2">
      <c r="A2" s="43"/>
      <c r="B2" s="52"/>
      <c r="C2" s="272" t="s">
        <v>156</v>
      </c>
      <c r="D2" s="273"/>
      <c r="E2" s="268"/>
      <c r="F2" s="269"/>
      <c r="G2" s="45" t="s">
        <v>120</v>
      </c>
      <c r="H2" s="268"/>
      <c r="I2" s="269"/>
      <c r="J2" s="53"/>
      <c r="K2" s="55"/>
    </row>
    <row r="3" spans="1:11" ht="24" thickBot="1" x14ac:dyDescent="0.25">
      <c r="A3" s="270" t="s">
        <v>43</v>
      </c>
      <c r="B3" s="270"/>
      <c r="C3" s="270"/>
      <c r="D3" s="270"/>
      <c r="E3" s="270"/>
      <c r="F3" s="270"/>
      <c r="G3" s="270"/>
      <c r="H3" s="270"/>
      <c r="I3" s="56" t="s">
        <v>157</v>
      </c>
      <c r="J3" s="68" t="s">
        <v>27</v>
      </c>
      <c r="K3" s="68" t="s">
        <v>28</v>
      </c>
    </row>
    <row r="4" spans="1:11" x14ac:dyDescent="0.2">
      <c r="A4" s="271">
        <v>1</v>
      </c>
      <c r="B4" s="271"/>
      <c r="C4" s="271"/>
      <c r="D4" s="271"/>
      <c r="E4" s="271"/>
      <c r="F4" s="271"/>
      <c r="G4" s="271"/>
      <c r="H4" s="271"/>
      <c r="I4" s="58">
        <v>2</v>
      </c>
      <c r="J4" s="59" t="s">
        <v>37</v>
      </c>
      <c r="K4" s="59" t="s">
        <v>38</v>
      </c>
    </row>
    <row r="5" spans="1:11" x14ac:dyDescent="0.2">
      <c r="A5" s="278" t="s">
        <v>30</v>
      </c>
      <c r="B5" s="279"/>
      <c r="C5" s="279"/>
      <c r="D5" s="279"/>
      <c r="E5" s="279"/>
      <c r="F5" s="279"/>
      <c r="G5" s="279"/>
      <c r="H5" s="279"/>
      <c r="I5" s="280"/>
      <c r="J5" s="280"/>
      <c r="K5" s="281"/>
    </row>
    <row r="6" spans="1:11" s="54" customFormat="1" x14ac:dyDescent="0.2">
      <c r="A6" s="274" t="s">
        <v>100</v>
      </c>
      <c r="B6" s="275"/>
      <c r="C6" s="275"/>
      <c r="D6" s="275"/>
      <c r="E6" s="275"/>
      <c r="F6" s="275"/>
      <c r="G6" s="275"/>
      <c r="H6" s="275"/>
      <c r="I6" s="60">
        <v>1</v>
      </c>
      <c r="J6" s="61"/>
      <c r="K6" s="62"/>
    </row>
    <row r="7" spans="1:11" s="54" customFormat="1" x14ac:dyDescent="0.2">
      <c r="A7" s="274" t="s">
        <v>101</v>
      </c>
      <c r="B7" s="275"/>
      <c r="C7" s="275"/>
      <c r="D7" s="275"/>
      <c r="E7" s="275"/>
      <c r="F7" s="275"/>
      <c r="G7" s="275"/>
      <c r="H7" s="275"/>
      <c r="I7" s="60">
        <v>2</v>
      </c>
      <c r="J7" s="61"/>
      <c r="K7" s="62"/>
    </row>
    <row r="8" spans="1:11" s="54" customFormat="1" x14ac:dyDescent="0.2">
      <c r="A8" s="274" t="s">
        <v>102</v>
      </c>
      <c r="B8" s="275"/>
      <c r="C8" s="275"/>
      <c r="D8" s="275"/>
      <c r="E8" s="275"/>
      <c r="F8" s="275"/>
      <c r="G8" s="275"/>
      <c r="H8" s="275"/>
      <c r="I8" s="60">
        <v>3</v>
      </c>
      <c r="J8" s="61"/>
      <c r="K8" s="62"/>
    </row>
    <row r="9" spans="1:11" s="54" customFormat="1" x14ac:dyDescent="0.2">
      <c r="A9" s="274" t="s">
        <v>103</v>
      </c>
      <c r="B9" s="275"/>
      <c r="C9" s="275"/>
      <c r="D9" s="275"/>
      <c r="E9" s="275"/>
      <c r="F9" s="275"/>
      <c r="G9" s="275"/>
      <c r="H9" s="275"/>
      <c r="I9" s="60">
        <v>4</v>
      </c>
      <c r="J9" s="61"/>
      <c r="K9" s="62"/>
    </row>
    <row r="10" spans="1:11" s="54" customFormat="1" x14ac:dyDescent="0.2">
      <c r="A10" s="274" t="s">
        <v>104</v>
      </c>
      <c r="B10" s="275"/>
      <c r="C10" s="275"/>
      <c r="D10" s="275"/>
      <c r="E10" s="275"/>
      <c r="F10" s="275"/>
      <c r="G10" s="275"/>
      <c r="H10" s="275"/>
      <c r="I10" s="60">
        <v>5</v>
      </c>
      <c r="J10" s="61"/>
      <c r="K10" s="62"/>
    </row>
    <row r="11" spans="1:11" s="54" customFormat="1" x14ac:dyDescent="0.2">
      <c r="A11" s="276" t="s">
        <v>99</v>
      </c>
      <c r="B11" s="277"/>
      <c r="C11" s="277"/>
      <c r="D11" s="277"/>
      <c r="E11" s="277"/>
      <c r="F11" s="277"/>
      <c r="G11" s="277"/>
      <c r="H11" s="277"/>
      <c r="I11" s="60">
        <v>6</v>
      </c>
      <c r="J11" s="63">
        <f>SUM(J6:J10)</f>
        <v>0</v>
      </c>
      <c r="K11" s="64">
        <f>SUM(K6:K10)</f>
        <v>0</v>
      </c>
    </row>
    <row r="12" spans="1:11" s="54" customFormat="1" x14ac:dyDescent="0.2">
      <c r="A12" s="274" t="s">
        <v>105</v>
      </c>
      <c r="B12" s="275"/>
      <c r="C12" s="275"/>
      <c r="D12" s="275"/>
      <c r="E12" s="275"/>
      <c r="F12" s="275"/>
      <c r="G12" s="275"/>
      <c r="H12" s="275"/>
      <c r="I12" s="60">
        <v>7</v>
      </c>
      <c r="J12" s="61"/>
      <c r="K12" s="62"/>
    </row>
    <row r="13" spans="1:11" s="54" customFormat="1" x14ac:dyDescent="0.2">
      <c r="A13" s="274" t="s">
        <v>106</v>
      </c>
      <c r="B13" s="275"/>
      <c r="C13" s="275"/>
      <c r="D13" s="275"/>
      <c r="E13" s="275"/>
      <c r="F13" s="275"/>
      <c r="G13" s="275"/>
      <c r="H13" s="275"/>
      <c r="I13" s="60">
        <v>8</v>
      </c>
      <c r="J13" s="61"/>
      <c r="K13" s="62"/>
    </row>
    <row r="14" spans="1:11" s="54" customFormat="1" x14ac:dyDescent="0.2">
      <c r="A14" s="274" t="s">
        <v>107</v>
      </c>
      <c r="B14" s="275"/>
      <c r="C14" s="275"/>
      <c r="D14" s="275"/>
      <c r="E14" s="275"/>
      <c r="F14" s="275"/>
      <c r="G14" s="275"/>
      <c r="H14" s="275"/>
      <c r="I14" s="60">
        <v>9</v>
      </c>
      <c r="J14" s="61"/>
      <c r="K14" s="62"/>
    </row>
    <row r="15" spans="1:11" s="54" customFormat="1" x14ac:dyDescent="0.2">
      <c r="A15" s="274" t="s">
        <v>108</v>
      </c>
      <c r="B15" s="275"/>
      <c r="C15" s="275"/>
      <c r="D15" s="275"/>
      <c r="E15" s="275"/>
      <c r="F15" s="275"/>
      <c r="G15" s="275"/>
      <c r="H15" s="275"/>
      <c r="I15" s="60">
        <v>10</v>
      </c>
      <c r="J15" s="61"/>
      <c r="K15" s="62"/>
    </row>
    <row r="16" spans="1:11" s="54" customFormat="1" x14ac:dyDescent="0.2">
      <c r="A16" s="274" t="s">
        <v>109</v>
      </c>
      <c r="B16" s="275"/>
      <c r="C16" s="275"/>
      <c r="D16" s="275"/>
      <c r="E16" s="275"/>
      <c r="F16" s="275"/>
      <c r="G16" s="275"/>
      <c r="H16" s="275"/>
      <c r="I16" s="60">
        <v>11</v>
      </c>
      <c r="J16" s="61"/>
      <c r="K16" s="62"/>
    </row>
    <row r="17" spans="1:11" s="54" customFormat="1" x14ac:dyDescent="0.2">
      <c r="A17" s="274" t="s">
        <v>110</v>
      </c>
      <c r="B17" s="275"/>
      <c r="C17" s="275"/>
      <c r="D17" s="275"/>
      <c r="E17" s="275"/>
      <c r="F17" s="275"/>
      <c r="G17" s="275"/>
      <c r="H17" s="275"/>
      <c r="I17" s="60">
        <v>12</v>
      </c>
      <c r="J17" s="61"/>
      <c r="K17" s="62"/>
    </row>
    <row r="18" spans="1:11" s="54" customFormat="1" x14ac:dyDescent="0.2">
      <c r="A18" s="276" t="s">
        <v>1</v>
      </c>
      <c r="B18" s="277"/>
      <c r="C18" s="277"/>
      <c r="D18" s="277"/>
      <c r="E18" s="277"/>
      <c r="F18" s="277"/>
      <c r="G18" s="277"/>
      <c r="H18" s="277"/>
      <c r="I18" s="60">
        <v>13</v>
      </c>
      <c r="J18" s="63">
        <f>SUM(J12:J17)</f>
        <v>0</v>
      </c>
      <c r="K18" s="64">
        <f>SUM(K12:K17)</f>
        <v>0</v>
      </c>
    </row>
    <row r="19" spans="1:11" s="54" customFormat="1" x14ac:dyDescent="0.2">
      <c r="A19" s="276" t="s">
        <v>89</v>
      </c>
      <c r="B19" s="282"/>
      <c r="C19" s="282"/>
      <c r="D19" s="282"/>
      <c r="E19" s="282"/>
      <c r="F19" s="282"/>
      <c r="G19" s="282"/>
      <c r="H19" s="283"/>
      <c r="I19" s="60">
        <v>14</v>
      </c>
      <c r="J19" s="63">
        <f>IF(J11&gt;J18,J11-J18,0)</f>
        <v>0</v>
      </c>
      <c r="K19" s="64">
        <f>IF(K11&gt;K18,K11-K18,0)</f>
        <v>0</v>
      </c>
    </row>
    <row r="20" spans="1:11" s="54" customFormat="1" x14ac:dyDescent="0.2">
      <c r="A20" s="284" t="s">
        <v>90</v>
      </c>
      <c r="B20" s="285"/>
      <c r="C20" s="285"/>
      <c r="D20" s="285"/>
      <c r="E20" s="285"/>
      <c r="F20" s="285"/>
      <c r="G20" s="285"/>
      <c r="H20" s="286"/>
      <c r="I20" s="60">
        <v>15</v>
      </c>
      <c r="J20" s="63">
        <f>IF(J18&gt;J11,J18-J11,0)</f>
        <v>0</v>
      </c>
      <c r="K20" s="64">
        <f>IF(K18&gt;K11,K18-K11,0)</f>
        <v>0</v>
      </c>
    </row>
    <row r="21" spans="1:11" x14ac:dyDescent="0.2">
      <c r="A21" s="278" t="s">
        <v>31</v>
      </c>
      <c r="B21" s="279"/>
      <c r="C21" s="279"/>
      <c r="D21" s="279"/>
      <c r="E21" s="279"/>
      <c r="F21" s="279"/>
      <c r="G21" s="279"/>
      <c r="H21" s="279"/>
      <c r="I21" s="280"/>
      <c r="J21" s="280"/>
      <c r="K21" s="281"/>
    </row>
    <row r="22" spans="1:11" s="54" customFormat="1" x14ac:dyDescent="0.2">
      <c r="A22" s="274" t="s">
        <v>76</v>
      </c>
      <c r="B22" s="275"/>
      <c r="C22" s="275"/>
      <c r="D22" s="275"/>
      <c r="E22" s="275"/>
      <c r="F22" s="275"/>
      <c r="G22" s="275"/>
      <c r="H22" s="275"/>
      <c r="I22" s="60">
        <v>16</v>
      </c>
      <c r="J22" s="61"/>
      <c r="K22" s="62"/>
    </row>
    <row r="23" spans="1:11" s="54" customFormat="1" x14ac:dyDescent="0.2">
      <c r="A23" s="274" t="s">
        <v>77</v>
      </c>
      <c r="B23" s="275"/>
      <c r="C23" s="275"/>
      <c r="D23" s="275"/>
      <c r="E23" s="275"/>
      <c r="F23" s="275"/>
      <c r="G23" s="275"/>
      <c r="H23" s="275"/>
      <c r="I23" s="60">
        <v>17</v>
      </c>
      <c r="J23" s="61"/>
      <c r="K23" s="62"/>
    </row>
    <row r="24" spans="1:11" s="54" customFormat="1" x14ac:dyDescent="0.2">
      <c r="A24" s="274" t="s">
        <v>2</v>
      </c>
      <c r="B24" s="275"/>
      <c r="C24" s="275"/>
      <c r="D24" s="275"/>
      <c r="E24" s="275"/>
      <c r="F24" s="275"/>
      <c r="G24" s="275"/>
      <c r="H24" s="275"/>
      <c r="I24" s="60">
        <v>18</v>
      </c>
      <c r="J24" s="61"/>
      <c r="K24" s="62"/>
    </row>
    <row r="25" spans="1:11" s="54" customFormat="1" x14ac:dyDescent="0.2">
      <c r="A25" s="274" t="s">
        <v>3</v>
      </c>
      <c r="B25" s="275"/>
      <c r="C25" s="275"/>
      <c r="D25" s="275"/>
      <c r="E25" s="275"/>
      <c r="F25" s="275"/>
      <c r="G25" s="275"/>
      <c r="H25" s="275"/>
      <c r="I25" s="60">
        <v>19</v>
      </c>
      <c r="J25" s="61"/>
      <c r="K25" s="62"/>
    </row>
    <row r="26" spans="1:11" s="54" customFormat="1" x14ac:dyDescent="0.2">
      <c r="A26" s="274" t="s">
        <v>78</v>
      </c>
      <c r="B26" s="275"/>
      <c r="C26" s="275"/>
      <c r="D26" s="275"/>
      <c r="E26" s="275"/>
      <c r="F26" s="275"/>
      <c r="G26" s="275"/>
      <c r="H26" s="275"/>
      <c r="I26" s="60">
        <v>20</v>
      </c>
      <c r="J26" s="61"/>
      <c r="K26" s="62"/>
    </row>
    <row r="27" spans="1:11" s="54" customFormat="1" x14ac:dyDescent="0.2">
      <c r="A27" s="276" t="s">
        <v>97</v>
      </c>
      <c r="B27" s="277"/>
      <c r="C27" s="277"/>
      <c r="D27" s="277"/>
      <c r="E27" s="277"/>
      <c r="F27" s="277"/>
      <c r="G27" s="277"/>
      <c r="H27" s="277"/>
      <c r="I27" s="60">
        <v>21</v>
      </c>
      <c r="J27" s="63">
        <f>SUM(J22:J26)</f>
        <v>0</v>
      </c>
      <c r="K27" s="64">
        <f>SUM(K22:K26)</f>
        <v>0</v>
      </c>
    </row>
    <row r="28" spans="1:11" s="54" customFormat="1" x14ac:dyDescent="0.2">
      <c r="A28" s="274" t="s">
        <v>9</v>
      </c>
      <c r="B28" s="275"/>
      <c r="C28" s="275"/>
      <c r="D28" s="275"/>
      <c r="E28" s="275"/>
      <c r="F28" s="275"/>
      <c r="G28" s="275"/>
      <c r="H28" s="275"/>
      <c r="I28" s="60">
        <v>22</v>
      </c>
      <c r="J28" s="61"/>
      <c r="K28" s="62"/>
    </row>
    <row r="29" spans="1:11" s="54" customFormat="1" x14ac:dyDescent="0.2">
      <c r="A29" s="274" t="s">
        <v>10</v>
      </c>
      <c r="B29" s="275"/>
      <c r="C29" s="275"/>
      <c r="D29" s="275"/>
      <c r="E29" s="275"/>
      <c r="F29" s="275"/>
      <c r="G29" s="275"/>
      <c r="H29" s="275"/>
      <c r="I29" s="60">
        <v>23</v>
      </c>
      <c r="J29" s="61"/>
      <c r="K29" s="62"/>
    </row>
    <row r="30" spans="1:11" s="54" customFormat="1" x14ac:dyDescent="0.2">
      <c r="A30" s="274" t="s">
        <v>11</v>
      </c>
      <c r="B30" s="275"/>
      <c r="C30" s="275"/>
      <c r="D30" s="275"/>
      <c r="E30" s="275"/>
      <c r="F30" s="275"/>
      <c r="G30" s="275"/>
      <c r="H30" s="275"/>
      <c r="I30" s="60">
        <v>24</v>
      </c>
      <c r="J30" s="61"/>
      <c r="K30" s="62"/>
    </row>
    <row r="31" spans="1:11" s="54" customFormat="1" x14ac:dyDescent="0.2">
      <c r="A31" s="276" t="s">
        <v>4</v>
      </c>
      <c r="B31" s="277"/>
      <c r="C31" s="277"/>
      <c r="D31" s="277"/>
      <c r="E31" s="277"/>
      <c r="F31" s="277"/>
      <c r="G31" s="277"/>
      <c r="H31" s="277"/>
      <c r="I31" s="60">
        <v>25</v>
      </c>
      <c r="J31" s="63">
        <f>SUM(J28:J30)</f>
        <v>0</v>
      </c>
      <c r="K31" s="64">
        <f>SUM(K28:K30)</f>
        <v>0</v>
      </c>
    </row>
    <row r="32" spans="1:11" s="54" customFormat="1" x14ac:dyDescent="0.2">
      <c r="A32" s="276" t="s">
        <v>91</v>
      </c>
      <c r="B32" s="277"/>
      <c r="C32" s="277"/>
      <c r="D32" s="277"/>
      <c r="E32" s="277"/>
      <c r="F32" s="277"/>
      <c r="G32" s="277"/>
      <c r="H32" s="277"/>
      <c r="I32" s="60">
        <v>26</v>
      </c>
      <c r="J32" s="63">
        <f>IF(J27&gt;J31,J27-J31,0)</f>
        <v>0</v>
      </c>
      <c r="K32" s="64">
        <f>IF(K27&gt;K31,K27-K31,0)</f>
        <v>0</v>
      </c>
    </row>
    <row r="33" spans="1:11" s="54" customFormat="1" x14ac:dyDescent="0.2">
      <c r="A33" s="276" t="s">
        <v>92</v>
      </c>
      <c r="B33" s="277"/>
      <c r="C33" s="277"/>
      <c r="D33" s="277"/>
      <c r="E33" s="277"/>
      <c r="F33" s="277"/>
      <c r="G33" s="277"/>
      <c r="H33" s="277"/>
      <c r="I33" s="60">
        <v>27</v>
      </c>
      <c r="J33" s="63">
        <f>IF(J31&gt;J27,J31-J27,0)</f>
        <v>0</v>
      </c>
      <c r="K33" s="64">
        <f>IF(K31&gt;K27,K31-K27,0)</f>
        <v>0</v>
      </c>
    </row>
    <row r="34" spans="1:11" x14ac:dyDescent="0.2">
      <c r="A34" s="278" t="s">
        <v>32</v>
      </c>
      <c r="B34" s="279"/>
      <c r="C34" s="279"/>
      <c r="D34" s="279"/>
      <c r="E34" s="279"/>
      <c r="F34" s="279"/>
      <c r="G34" s="279"/>
      <c r="H34" s="279"/>
      <c r="I34" s="280">
        <v>0</v>
      </c>
      <c r="J34" s="280"/>
      <c r="K34" s="281"/>
    </row>
    <row r="35" spans="1:11" s="54" customFormat="1" x14ac:dyDescent="0.2">
      <c r="A35" s="274" t="s">
        <v>80</v>
      </c>
      <c r="B35" s="275"/>
      <c r="C35" s="275"/>
      <c r="D35" s="275"/>
      <c r="E35" s="275"/>
      <c r="F35" s="275"/>
      <c r="G35" s="275"/>
      <c r="H35" s="275"/>
      <c r="I35" s="60">
        <v>28</v>
      </c>
      <c r="J35" s="61"/>
      <c r="K35" s="62"/>
    </row>
    <row r="36" spans="1:11" s="54" customFormat="1" x14ac:dyDescent="0.2">
      <c r="A36" s="274" t="s">
        <v>81</v>
      </c>
      <c r="B36" s="275"/>
      <c r="C36" s="275"/>
      <c r="D36" s="275"/>
      <c r="E36" s="275"/>
      <c r="F36" s="275"/>
      <c r="G36" s="275"/>
      <c r="H36" s="275"/>
      <c r="I36" s="60">
        <v>29</v>
      </c>
      <c r="J36" s="61"/>
      <c r="K36" s="62"/>
    </row>
    <row r="37" spans="1:11" s="54" customFormat="1" x14ac:dyDescent="0.2">
      <c r="A37" s="274" t="s">
        <v>82</v>
      </c>
      <c r="B37" s="275"/>
      <c r="C37" s="275"/>
      <c r="D37" s="275"/>
      <c r="E37" s="275"/>
      <c r="F37" s="275"/>
      <c r="G37" s="275"/>
      <c r="H37" s="275"/>
      <c r="I37" s="60">
        <v>30</v>
      </c>
      <c r="J37" s="61"/>
      <c r="K37" s="62"/>
    </row>
    <row r="38" spans="1:11" s="54" customFormat="1" x14ac:dyDescent="0.2">
      <c r="A38" s="276" t="s">
        <v>5</v>
      </c>
      <c r="B38" s="277"/>
      <c r="C38" s="277"/>
      <c r="D38" s="277"/>
      <c r="E38" s="277"/>
      <c r="F38" s="277"/>
      <c r="G38" s="277"/>
      <c r="H38" s="277"/>
      <c r="I38" s="60">
        <v>31</v>
      </c>
      <c r="J38" s="63">
        <f>SUM(J35:J37)</f>
        <v>0</v>
      </c>
      <c r="K38" s="64">
        <f>SUM(K35:K37)</f>
        <v>0</v>
      </c>
    </row>
    <row r="39" spans="1:11" s="54" customFormat="1" x14ac:dyDescent="0.2">
      <c r="A39" s="274" t="s">
        <v>83</v>
      </c>
      <c r="B39" s="275"/>
      <c r="C39" s="275"/>
      <c r="D39" s="275"/>
      <c r="E39" s="275"/>
      <c r="F39" s="275"/>
      <c r="G39" s="275"/>
      <c r="H39" s="275"/>
      <c r="I39" s="60">
        <v>32</v>
      </c>
      <c r="J39" s="61"/>
      <c r="K39" s="62"/>
    </row>
    <row r="40" spans="1:11" s="54" customFormat="1" x14ac:dyDescent="0.2">
      <c r="A40" s="274" t="s">
        <v>84</v>
      </c>
      <c r="B40" s="275"/>
      <c r="C40" s="275"/>
      <c r="D40" s="275"/>
      <c r="E40" s="275"/>
      <c r="F40" s="275"/>
      <c r="G40" s="275"/>
      <c r="H40" s="275"/>
      <c r="I40" s="60">
        <v>33</v>
      </c>
      <c r="J40" s="61"/>
      <c r="K40" s="62"/>
    </row>
    <row r="41" spans="1:11" s="54" customFormat="1" x14ac:dyDescent="0.2">
      <c r="A41" s="274" t="s">
        <v>85</v>
      </c>
      <c r="B41" s="275"/>
      <c r="C41" s="275"/>
      <c r="D41" s="275"/>
      <c r="E41" s="275"/>
      <c r="F41" s="275"/>
      <c r="G41" s="275"/>
      <c r="H41" s="275"/>
      <c r="I41" s="60">
        <v>34</v>
      </c>
      <c r="J41" s="61"/>
      <c r="K41" s="62"/>
    </row>
    <row r="42" spans="1:11" s="54" customFormat="1" x14ac:dyDescent="0.2">
      <c r="A42" s="274" t="s">
        <v>86</v>
      </c>
      <c r="B42" s="275"/>
      <c r="C42" s="275"/>
      <c r="D42" s="275"/>
      <c r="E42" s="275"/>
      <c r="F42" s="275"/>
      <c r="G42" s="275"/>
      <c r="H42" s="275"/>
      <c r="I42" s="60">
        <v>35</v>
      </c>
      <c r="J42" s="61"/>
      <c r="K42" s="62"/>
    </row>
    <row r="43" spans="1:11" s="54" customFormat="1" x14ac:dyDescent="0.2">
      <c r="A43" s="274" t="s">
        <v>87</v>
      </c>
      <c r="B43" s="275"/>
      <c r="C43" s="275"/>
      <c r="D43" s="275"/>
      <c r="E43" s="275"/>
      <c r="F43" s="275"/>
      <c r="G43" s="275"/>
      <c r="H43" s="275"/>
      <c r="I43" s="60">
        <v>36</v>
      </c>
      <c r="J43" s="61"/>
      <c r="K43" s="62"/>
    </row>
    <row r="44" spans="1:11" s="54" customFormat="1" x14ac:dyDescent="0.2">
      <c r="A44" s="276" t="s">
        <v>6</v>
      </c>
      <c r="B44" s="277"/>
      <c r="C44" s="277"/>
      <c r="D44" s="277"/>
      <c r="E44" s="277"/>
      <c r="F44" s="277"/>
      <c r="G44" s="277"/>
      <c r="H44" s="277"/>
      <c r="I44" s="60">
        <v>37</v>
      </c>
      <c r="J44" s="63">
        <f>SUM(J39:J43)</f>
        <v>0</v>
      </c>
      <c r="K44" s="64">
        <f>SUM(K39:K43)</f>
        <v>0</v>
      </c>
    </row>
    <row r="45" spans="1:11" s="54" customFormat="1" x14ac:dyDescent="0.2">
      <c r="A45" s="276" t="s">
        <v>34</v>
      </c>
      <c r="B45" s="277"/>
      <c r="C45" s="277"/>
      <c r="D45" s="277"/>
      <c r="E45" s="277"/>
      <c r="F45" s="277"/>
      <c r="G45" s="277"/>
      <c r="H45" s="277"/>
      <c r="I45" s="60">
        <v>38</v>
      </c>
      <c r="J45" s="63">
        <f>IF(J38&gt;J44,J38-J44,0)</f>
        <v>0</v>
      </c>
      <c r="K45" s="64">
        <f>IF(K38&gt;K44,K38-K44,0)</f>
        <v>0</v>
      </c>
    </row>
    <row r="46" spans="1:11" s="54" customFormat="1" x14ac:dyDescent="0.2">
      <c r="A46" s="276" t="s">
        <v>35</v>
      </c>
      <c r="B46" s="277"/>
      <c r="C46" s="277"/>
      <c r="D46" s="277"/>
      <c r="E46" s="277"/>
      <c r="F46" s="277"/>
      <c r="G46" s="277"/>
      <c r="H46" s="277"/>
      <c r="I46" s="60">
        <v>39</v>
      </c>
      <c r="J46" s="63">
        <f>IF(J44&gt;J38,J44-J38,0)</f>
        <v>0</v>
      </c>
      <c r="K46" s="64">
        <f>IF(K44&gt;K38,K44-K38,0)</f>
        <v>0</v>
      </c>
    </row>
    <row r="47" spans="1:11" s="54" customFormat="1" x14ac:dyDescent="0.2">
      <c r="A47" s="276" t="s">
        <v>7</v>
      </c>
      <c r="B47" s="277"/>
      <c r="C47" s="277"/>
      <c r="D47" s="277"/>
      <c r="E47" s="277"/>
      <c r="F47" s="277"/>
      <c r="G47" s="277"/>
      <c r="H47" s="277"/>
      <c r="I47" s="60">
        <v>40</v>
      </c>
      <c r="J47" s="63">
        <f>IF(J19-J20+J32-J33+J45-J46&gt;0,J19-J20+J32-J33+J45-J46,0)</f>
        <v>0</v>
      </c>
      <c r="K47" s="64">
        <f>IF(K19-K20+K32-K33+K45-K46&gt;0,K19-K20+K32-K33+K45-K46,0)</f>
        <v>0</v>
      </c>
    </row>
    <row r="48" spans="1:11" s="54" customFormat="1" x14ac:dyDescent="0.2">
      <c r="A48" s="276" t="s">
        <v>88</v>
      </c>
      <c r="B48" s="277"/>
      <c r="C48" s="277"/>
      <c r="D48" s="277"/>
      <c r="E48" s="277"/>
      <c r="F48" s="277"/>
      <c r="G48" s="277"/>
      <c r="H48" s="277"/>
      <c r="I48" s="60">
        <v>41</v>
      </c>
      <c r="J48" s="63">
        <f>IF(J20-J19+J33-J32+J46-J45&gt;0,J20-J19+J33-J32+J46-J45,0)</f>
        <v>0</v>
      </c>
      <c r="K48" s="64">
        <f>IF(K20-K19+K33-K32+K46-K45&gt;0,K20-K19+K33-K32+K46-K45,0)</f>
        <v>0</v>
      </c>
    </row>
    <row r="49" spans="1:11" s="54" customFormat="1" x14ac:dyDescent="0.2">
      <c r="A49" s="276" t="s">
        <v>33</v>
      </c>
      <c r="B49" s="277"/>
      <c r="C49" s="277"/>
      <c r="D49" s="277"/>
      <c r="E49" s="277"/>
      <c r="F49" s="277"/>
      <c r="G49" s="277"/>
      <c r="H49" s="277"/>
      <c r="I49" s="60">
        <v>42</v>
      </c>
      <c r="J49" s="61"/>
      <c r="K49" s="62"/>
    </row>
    <row r="50" spans="1:11" s="54" customFormat="1" x14ac:dyDescent="0.2">
      <c r="A50" s="276" t="s">
        <v>73</v>
      </c>
      <c r="B50" s="277"/>
      <c r="C50" s="277"/>
      <c r="D50" s="277"/>
      <c r="E50" s="277"/>
      <c r="F50" s="277"/>
      <c r="G50" s="277"/>
      <c r="H50" s="277"/>
      <c r="I50" s="60">
        <v>43</v>
      </c>
      <c r="J50" s="61"/>
      <c r="K50" s="62"/>
    </row>
    <row r="51" spans="1:11" s="54" customFormat="1" x14ac:dyDescent="0.2">
      <c r="A51" s="276" t="s">
        <v>74</v>
      </c>
      <c r="B51" s="277"/>
      <c r="C51" s="277"/>
      <c r="D51" s="277"/>
      <c r="E51" s="277"/>
      <c r="F51" s="277"/>
      <c r="G51" s="277"/>
      <c r="H51" s="277"/>
      <c r="I51" s="60">
        <v>44</v>
      </c>
      <c r="J51" s="61"/>
      <c r="K51" s="62"/>
    </row>
    <row r="52" spans="1:11" s="54" customFormat="1" x14ac:dyDescent="0.2">
      <c r="A52" s="284" t="s">
        <v>75</v>
      </c>
      <c r="B52" s="288"/>
      <c r="C52" s="288"/>
      <c r="D52" s="288"/>
      <c r="E52" s="288"/>
      <c r="F52" s="288"/>
      <c r="G52" s="288"/>
      <c r="H52" s="288"/>
      <c r="I52" s="65">
        <v>45</v>
      </c>
      <c r="J52" s="66">
        <f>J49+J50-J51</f>
        <v>0</v>
      </c>
      <c r="K52" s="67">
        <f>K49+K50-K51</f>
        <v>0</v>
      </c>
    </row>
    <row r="53" spans="1:11" x14ac:dyDescent="0.2">
      <c r="A53" s="69" t="s">
        <v>96</v>
      </c>
    </row>
  </sheetData>
  <protectedRanges>
    <protectedRange sqref="H2:I2 E2:F2" name="Range1"/>
  </protectedRanges>
  <mergeCells count="54">
    <mergeCell ref="A1:K1"/>
    <mergeCell ref="A51:H51"/>
    <mergeCell ref="A52:H52"/>
    <mergeCell ref="A47:H47"/>
    <mergeCell ref="A48:H48"/>
    <mergeCell ref="A49:H49"/>
    <mergeCell ref="A50:H50"/>
    <mergeCell ref="A43:H43"/>
    <mergeCell ref="A44:H44"/>
    <mergeCell ref="A45:H45"/>
    <mergeCell ref="A37:H37"/>
    <mergeCell ref="A38:H38"/>
    <mergeCell ref="A46:H46"/>
    <mergeCell ref="A39:H39"/>
    <mergeCell ref="A40:H40"/>
    <mergeCell ref="A41:H41"/>
    <mergeCell ref="A42:H42"/>
    <mergeCell ref="A33:H33"/>
    <mergeCell ref="A34:K34"/>
    <mergeCell ref="A35:H35"/>
    <mergeCell ref="A36:H36"/>
    <mergeCell ref="A29:H29"/>
    <mergeCell ref="A30:H30"/>
    <mergeCell ref="A31:H31"/>
    <mergeCell ref="A32:H32"/>
    <mergeCell ref="A25:H25"/>
    <mergeCell ref="A26:H26"/>
    <mergeCell ref="A27:H27"/>
    <mergeCell ref="A28:H28"/>
    <mergeCell ref="A21:K21"/>
    <mergeCell ref="A22:H22"/>
    <mergeCell ref="A23:H23"/>
    <mergeCell ref="A24:H24"/>
    <mergeCell ref="A17:H17"/>
    <mergeCell ref="A18:H18"/>
    <mergeCell ref="A19:H19"/>
    <mergeCell ref="A20:H20"/>
    <mergeCell ref="A13:H13"/>
    <mergeCell ref="A14:H14"/>
    <mergeCell ref="A15:H15"/>
    <mergeCell ref="A16:H16"/>
    <mergeCell ref="A10:H10"/>
    <mergeCell ref="A11:H11"/>
    <mergeCell ref="A12:H12"/>
    <mergeCell ref="A5:K5"/>
    <mergeCell ref="A6:H6"/>
    <mergeCell ref="A7:H7"/>
    <mergeCell ref="A8:H8"/>
    <mergeCell ref="H2:I2"/>
    <mergeCell ref="A3:H3"/>
    <mergeCell ref="A4:H4"/>
    <mergeCell ref="C2:D2"/>
    <mergeCell ref="E2:F2"/>
    <mergeCell ref="A9:H9"/>
  </mergeCells>
  <phoneticPr fontId="2" type="noConversion"/>
  <conditionalFormatting sqref="H2 E2">
    <cfRule type="cellIs" dxfId="1" priority="1" stopIfTrue="1" operator="lessThan">
      <formula>#REF!</formula>
    </cfRule>
  </conditionalFormatting>
  <dataValidations count="4">
    <dataValidation type="whole" operator="notEqual" allowBlank="1" showInputMessage="1" showErrorMessage="1" errorTitle="Pogrešan unos" error="Mogu se unijeti samo cjelobrojne pozitivne vrijednosti." sqref="J52:K52">
      <formula1>9999999999</formula1>
    </dataValidation>
    <dataValidation type="whole" operator="notEqual" allowBlank="1" showInputMessage="1" showErrorMessage="1" errorTitle="Pogrešan unos" error="Mogu se unijeti samo cjelobrojne vrijednosti." sqref="J49:K51 J6:K10 J12:K17 J22:K26 J28:K30 J35:K37 J39:K43">
      <formula1>9999999998</formula1>
    </dataValidation>
    <dataValidation type="whole" operator="greaterThanOrEqual" allowBlank="1" showInputMessage="1" showErrorMessage="1" errorTitle="Pogrešan unos" error="Mogu se unijeti samo cjelobrojne pozitivne vrijednosti." sqref="J11:K11 J18:K21 J27:K27 J31:K34 J38:K38 J44:K48">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H2 E2">
      <formula1>39448</formula1>
    </dataValidation>
  </dataValidations>
  <pageMargins left="0.75" right="0.75" top="1" bottom="1" header="0.5" footer="0.5"/>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25"/>
  <sheetViews>
    <sheetView zoomScaleNormal="100" workbookViewId="0">
      <selection activeCell="K23" sqref="K23:K24"/>
    </sheetView>
  </sheetViews>
  <sheetFormatPr defaultRowHeight="12.75" x14ac:dyDescent="0.2"/>
  <cols>
    <col min="1" max="4" width="9.140625" style="54"/>
    <col min="5" max="5" width="10.140625" style="54" bestFit="1" customWidth="1"/>
    <col min="6" max="9" width="9.140625" style="54"/>
    <col min="10" max="11" width="10.85546875" style="54" bestFit="1" customWidth="1"/>
    <col min="12" max="16384" width="9.140625" style="54"/>
  </cols>
  <sheetData>
    <row r="1" spans="1:12" ht="17.25" customHeight="1" x14ac:dyDescent="0.25">
      <c r="A1" s="298" t="s">
        <v>357</v>
      </c>
      <c r="B1" s="298"/>
      <c r="C1" s="298"/>
      <c r="D1" s="298"/>
      <c r="E1" s="298"/>
      <c r="F1" s="298"/>
      <c r="G1" s="298"/>
      <c r="H1" s="298"/>
      <c r="I1" s="298"/>
      <c r="J1" s="298"/>
      <c r="K1" s="298"/>
      <c r="L1" s="70"/>
    </row>
    <row r="2" spans="1:12" ht="15.75" x14ac:dyDescent="0.2">
      <c r="A2" s="130"/>
      <c r="B2" s="131"/>
      <c r="C2" s="289" t="s">
        <v>358</v>
      </c>
      <c r="D2" s="289"/>
      <c r="E2" s="132">
        <v>40179</v>
      </c>
      <c r="F2" s="44" t="s">
        <v>120</v>
      </c>
      <c r="G2" s="290">
        <v>40543</v>
      </c>
      <c r="H2" s="291"/>
      <c r="I2" s="131"/>
      <c r="J2" s="131"/>
      <c r="K2" s="131"/>
      <c r="L2" s="71"/>
    </row>
    <row r="3" spans="1:12" s="57" customFormat="1" ht="24" customHeight="1" thickBot="1" x14ac:dyDescent="0.25">
      <c r="A3" s="236" t="s">
        <v>197</v>
      </c>
      <c r="B3" s="237"/>
      <c r="C3" s="237"/>
      <c r="D3" s="237"/>
      <c r="E3" s="237"/>
      <c r="F3" s="237"/>
      <c r="G3" s="237"/>
      <c r="H3" s="238"/>
      <c r="I3" s="46" t="s">
        <v>275</v>
      </c>
      <c r="J3" s="47" t="s">
        <v>276</v>
      </c>
      <c r="K3" s="47" t="s">
        <v>277</v>
      </c>
    </row>
    <row r="4" spans="1:12" s="57" customFormat="1" x14ac:dyDescent="0.2">
      <c r="A4" s="292">
        <v>1</v>
      </c>
      <c r="B4" s="292"/>
      <c r="C4" s="292"/>
      <c r="D4" s="292"/>
      <c r="E4" s="292"/>
      <c r="F4" s="292"/>
      <c r="G4" s="292"/>
      <c r="H4" s="292"/>
      <c r="I4" s="134">
        <v>2</v>
      </c>
      <c r="J4" s="133" t="s">
        <v>37</v>
      </c>
      <c r="K4" s="133" t="s">
        <v>38</v>
      </c>
    </row>
    <row r="5" spans="1:12" ht="12.75" customHeight="1" x14ac:dyDescent="0.2">
      <c r="A5" s="199" t="s">
        <v>359</v>
      </c>
      <c r="B5" s="200"/>
      <c r="C5" s="200"/>
      <c r="D5" s="200"/>
      <c r="E5" s="200"/>
      <c r="F5" s="200"/>
      <c r="G5" s="200"/>
      <c r="H5" s="200"/>
      <c r="I5" s="4">
        <v>1</v>
      </c>
      <c r="J5" s="27">
        <v>1626000900</v>
      </c>
      <c r="K5" s="27">
        <v>1626000900</v>
      </c>
    </row>
    <row r="6" spans="1:12" ht="12.75" customHeight="1" x14ac:dyDescent="0.2">
      <c r="A6" s="199" t="s">
        <v>360</v>
      </c>
      <c r="B6" s="200"/>
      <c r="C6" s="200"/>
      <c r="D6" s="200"/>
      <c r="E6" s="200"/>
      <c r="F6" s="200"/>
      <c r="G6" s="200"/>
      <c r="H6" s="200"/>
      <c r="I6" s="4">
        <v>2</v>
      </c>
      <c r="J6" s="29">
        <v>25294074</v>
      </c>
      <c r="K6" s="29">
        <v>22337176</v>
      </c>
    </row>
    <row r="7" spans="1:12" ht="12.75" customHeight="1" x14ac:dyDescent="0.2">
      <c r="A7" s="199" t="s">
        <v>361</v>
      </c>
      <c r="B7" s="200"/>
      <c r="C7" s="200"/>
      <c r="D7" s="200"/>
      <c r="E7" s="200"/>
      <c r="F7" s="200"/>
      <c r="G7" s="200"/>
      <c r="H7" s="200"/>
      <c r="I7" s="4">
        <v>3</v>
      </c>
      <c r="J7" s="29">
        <v>42220550</v>
      </c>
      <c r="K7" s="29">
        <v>59331755</v>
      </c>
    </row>
    <row r="8" spans="1:12" ht="12.75" customHeight="1" x14ac:dyDescent="0.2">
      <c r="A8" s="199" t="s">
        <v>362</v>
      </c>
      <c r="B8" s="200"/>
      <c r="C8" s="200"/>
      <c r="D8" s="200"/>
      <c r="E8" s="200"/>
      <c r="F8" s="200"/>
      <c r="G8" s="200"/>
      <c r="H8" s="200"/>
      <c r="I8" s="4">
        <v>4</v>
      </c>
      <c r="J8" s="29">
        <v>192210400</v>
      </c>
      <c r="K8" s="29">
        <v>-191434600</v>
      </c>
    </row>
    <row r="9" spans="1:12" ht="12.75" customHeight="1" x14ac:dyDescent="0.2">
      <c r="A9" s="199" t="s">
        <v>363</v>
      </c>
      <c r="B9" s="200"/>
      <c r="C9" s="200"/>
      <c r="D9" s="200"/>
      <c r="E9" s="200"/>
      <c r="F9" s="200"/>
      <c r="G9" s="200"/>
      <c r="H9" s="200"/>
      <c r="I9" s="4">
        <v>5</v>
      </c>
      <c r="J9" s="29">
        <v>-380991140</v>
      </c>
      <c r="K9" s="29">
        <v>84235325</v>
      </c>
    </row>
    <row r="10" spans="1:12" ht="12.75" customHeight="1" x14ac:dyDescent="0.2">
      <c r="A10" s="199" t="s">
        <v>364</v>
      </c>
      <c r="B10" s="200"/>
      <c r="C10" s="200"/>
      <c r="D10" s="200"/>
      <c r="E10" s="200"/>
      <c r="F10" s="200"/>
      <c r="G10" s="200"/>
      <c r="H10" s="200"/>
      <c r="I10" s="4">
        <v>6</v>
      </c>
      <c r="J10" s="29"/>
      <c r="K10" s="29"/>
    </row>
    <row r="11" spans="1:12" ht="12.75" customHeight="1" x14ac:dyDescent="0.2">
      <c r="A11" s="199" t="s">
        <v>365</v>
      </c>
      <c r="B11" s="200"/>
      <c r="C11" s="200"/>
      <c r="D11" s="200"/>
      <c r="E11" s="200"/>
      <c r="F11" s="200"/>
      <c r="G11" s="200"/>
      <c r="H11" s="200"/>
      <c r="I11" s="4">
        <v>7</v>
      </c>
      <c r="J11" s="29"/>
      <c r="K11" s="29"/>
    </row>
    <row r="12" spans="1:12" ht="12.75" customHeight="1" x14ac:dyDescent="0.2">
      <c r="A12" s="199" t="s">
        <v>460</v>
      </c>
      <c r="B12" s="200"/>
      <c r="C12" s="200"/>
      <c r="D12" s="200"/>
      <c r="E12" s="200"/>
      <c r="F12" s="200"/>
      <c r="G12" s="200"/>
      <c r="H12" s="200"/>
      <c r="I12" s="4">
        <v>8</v>
      </c>
      <c r="J12" s="29"/>
      <c r="K12" s="29"/>
    </row>
    <row r="13" spans="1:12" ht="12.75" customHeight="1" x14ac:dyDescent="0.2">
      <c r="A13" s="199" t="s">
        <v>366</v>
      </c>
      <c r="B13" s="200"/>
      <c r="C13" s="200"/>
      <c r="D13" s="200"/>
      <c r="E13" s="200"/>
      <c r="F13" s="200"/>
      <c r="G13" s="200"/>
      <c r="H13" s="200"/>
      <c r="I13" s="4">
        <v>9</v>
      </c>
      <c r="J13" s="29">
        <v>34361207</v>
      </c>
      <c r="K13" s="29">
        <v>34347150</v>
      </c>
    </row>
    <row r="14" spans="1:12" ht="12.75" customHeight="1" x14ac:dyDescent="0.2">
      <c r="A14" s="229" t="s">
        <v>367</v>
      </c>
      <c r="B14" s="230"/>
      <c r="C14" s="230"/>
      <c r="D14" s="230"/>
      <c r="E14" s="230"/>
      <c r="F14" s="230"/>
      <c r="G14" s="230"/>
      <c r="H14" s="230"/>
      <c r="I14" s="4">
        <v>10</v>
      </c>
      <c r="J14" s="28">
        <f>SUM(J5:J13)</f>
        <v>1539095991</v>
      </c>
      <c r="K14" s="28">
        <f>SUM(K5:K13)</f>
        <v>1634817706</v>
      </c>
    </row>
    <row r="15" spans="1:12" ht="12.75" customHeight="1" x14ac:dyDescent="0.2">
      <c r="A15" s="199" t="s">
        <v>368</v>
      </c>
      <c r="B15" s="200"/>
      <c r="C15" s="200"/>
      <c r="D15" s="200"/>
      <c r="E15" s="200"/>
      <c r="F15" s="200"/>
      <c r="G15" s="200"/>
      <c r="H15" s="200"/>
      <c r="I15" s="4">
        <v>11</v>
      </c>
      <c r="J15" s="29">
        <v>57000</v>
      </c>
      <c r="K15" s="29">
        <v>13374000</v>
      </c>
    </row>
    <row r="16" spans="1:12" ht="12.75" customHeight="1" x14ac:dyDescent="0.2">
      <c r="A16" s="199" t="s">
        <v>369</v>
      </c>
      <c r="B16" s="200"/>
      <c r="C16" s="200"/>
      <c r="D16" s="200"/>
      <c r="E16" s="200"/>
      <c r="F16" s="200"/>
      <c r="G16" s="200"/>
      <c r="H16" s="200"/>
      <c r="I16" s="4">
        <v>12</v>
      </c>
      <c r="J16" s="29"/>
      <c r="K16" s="29"/>
    </row>
    <row r="17" spans="1:11" ht="12.75" customHeight="1" x14ac:dyDescent="0.2">
      <c r="A17" s="199" t="s">
        <v>370</v>
      </c>
      <c r="B17" s="200"/>
      <c r="C17" s="200"/>
      <c r="D17" s="200"/>
      <c r="E17" s="200"/>
      <c r="F17" s="200"/>
      <c r="G17" s="200"/>
      <c r="H17" s="200"/>
      <c r="I17" s="4">
        <v>13</v>
      </c>
      <c r="J17" s="29"/>
      <c r="K17" s="29"/>
    </row>
    <row r="18" spans="1:11" ht="12.75" customHeight="1" x14ac:dyDescent="0.2">
      <c r="A18" s="199" t="s">
        <v>371</v>
      </c>
      <c r="B18" s="200"/>
      <c r="C18" s="200"/>
      <c r="D18" s="200"/>
      <c r="E18" s="200"/>
      <c r="F18" s="200"/>
      <c r="G18" s="200"/>
      <c r="H18" s="200"/>
      <c r="I18" s="4">
        <v>14</v>
      </c>
      <c r="J18" s="29"/>
      <c r="K18" s="29"/>
    </row>
    <row r="19" spans="1:11" ht="12.75" customHeight="1" x14ac:dyDescent="0.2">
      <c r="A19" s="199" t="s">
        <v>372</v>
      </c>
      <c r="B19" s="200"/>
      <c r="C19" s="200"/>
      <c r="D19" s="200"/>
      <c r="E19" s="200"/>
      <c r="F19" s="200"/>
      <c r="G19" s="200"/>
      <c r="H19" s="200"/>
      <c r="I19" s="4">
        <v>15</v>
      </c>
      <c r="J19" s="29"/>
      <c r="K19" s="29"/>
    </row>
    <row r="20" spans="1:11" ht="12.75" customHeight="1" x14ac:dyDescent="0.2">
      <c r="A20" s="199" t="s">
        <v>373</v>
      </c>
      <c r="B20" s="200"/>
      <c r="C20" s="200"/>
      <c r="D20" s="200"/>
      <c r="E20" s="200"/>
      <c r="F20" s="200"/>
      <c r="G20" s="200"/>
      <c r="H20" s="200"/>
      <c r="I20" s="4">
        <v>16</v>
      </c>
      <c r="J20" s="29">
        <v>-384408841</v>
      </c>
      <c r="K20" s="29">
        <v>82347715</v>
      </c>
    </row>
    <row r="21" spans="1:11" ht="12.75" customHeight="1" x14ac:dyDescent="0.2">
      <c r="A21" s="229" t="s">
        <v>374</v>
      </c>
      <c r="B21" s="230"/>
      <c r="C21" s="230"/>
      <c r="D21" s="230"/>
      <c r="E21" s="230"/>
      <c r="F21" s="230"/>
      <c r="G21" s="230"/>
      <c r="H21" s="230"/>
      <c r="I21" s="4">
        <v>17</v>
      </c>
      <c r="J21" s="32">
        <f>SUM(J15:J20)</f>
        <v>-384351841</v>
      </c>
      <c r="K21" s="32">
        <f>SUM(K15:K20)</f>
        <v>95721715</v>
      </c>
    </row>
    <row r="22" spans="1:11" s="57" customFormat="1" x14ac:dyDescent="0.2">
      <c r="A22" s="299"/>
      <c r="B22" s="300"/>
      <c r="C22" s="300"/>
      <c r="D22" s="300"/>
      <c r="E22" s="300"/>
      <c r="F22" s="300"/>
      <c r="G22" s="300"/>
      <c r="H22" s="300"/>
      <c r="I22" s="301"/>
      <c r="J22" s="301"/>
      <c r="K22" s="302"/>
    </row>
    <row r="23" spans="1:11" ht="12.75" customHeight="1" x14ac:dyDescent="0.2">
      <c r="A23" s="293" t="s">
        <v>375</v>
      </c>
      <c r="B23" s="294"/>
      <c r="C23" s="294"/>
      <c r="D23" s="294"/>
      <c r="E23" s="294"/>
      <c r="F23" s="294"/>
      <c r="G23" s="294"/>
      <c r="H23" s="295"/>
      <c r="I23" s="51">
        <v>18</v>
      </c>
      <c r="J23" s="27">
        <v>-384599865</v>
      </c>
      <c r="K23" s="27">
        <f>K21-K24</f>
        <v>95735715</v>
      </c>
    </row>
    <row r="24" spans="1:11" ht="23.25" customHeight="1" x14ac:dyDescent="0.2">
      <c r="A24" s="202" t="s">
        <v>376</v>
      </c>
      <c r="B24" s="203"/>
      <c r="C24" s="203"/>
      <c r="D24" s="203"/>
      <c r="E24" s="203"/>
      <c r="F24" s="203"/>
      <c r="G24" s="203"/>
      <c r="H24" s="204"/>
      <c r="I24" s="7">
        <v>19</v>
      </c>
      <c r="J24" s="32">
        <v>248024</v>
      </c>
      <c r="K24" s="32">
        <v>-14000</v>
      </c>
    </row>
    <row r="25" spans="1:11" ht="30" customHeight="1" x14ac:dyDescent="0.2">
      <c r="A25" s="296"/>
      <c r="B25" s="297"/>
      <c r="C25" s="297"/>
      <c r="D25" s="297"/>
      <c r="E25" s="297"/>
      <c r="F25" s="297"/>
      <c r="G25" s="297"/>
      <c r="H25" s="297"/>
      <c r="I25" s="297"/>
      <c r="J25" s="297"/>
      <c r="K25" s="297"/>
    </row>
  </sheetData>
  <protectedRanges>
    <protectedRange sqref="E2" name="Range1_1"/>
    <protectedRange sqref="G2:H2" name="Range1"/>
  </protectedRanges>
  <mergeCells count="26">
    <mergeCell ref="A23:H23"/>
    <mergeCell ref="A24:H24"/>
    <mergeCell ref="A25:K25"/>
    <mergeCell ref="A1:K1"/>
    <mergeCell ref="A19:H19"/>
    <mergeCell ref="A20:H20"/>
    <mergeCell ref="A21:H21"/>
    <mergeCell ref="A22:K22"/>
    <mergeCell ref="A15:H15"/>
    <mergeCell ref="A16:H16"/>
    <mergeCell ref="A9:H9"/>
    <mergeCell ref="A10:H10"/>
    <mergeCell ref="A17:H17"/>
    <mergeCell ref="A18:H18"/>
    <mergeCell ref="A11:H11"/>
    <mergeCell ref="A12:H12"/>
    <mergeCell ref="A13:H13"/>
    <mergeCell ref="A14:H14"/>
    <mergeCell ref="A5:H5"/>
    <mergeCell ref="A6:H6"/>
    <mergeCell ref="A7:H7"/>
    <mergeCell ref="A8:H8"/>
    <mergeCell ref="C2:D2"/>
    <mergeCell ref="G2:H2"/>
    <mergeCell ref="A3:H3"/>
    <mergeCell ref="A4:H4"/>
  </mergeCells>
  <phoneticPr fontId="2" type="noConversion"/>
  <conditionalFormatting sqref="G2">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3:K24">
      <formula1>9999999999</formula1>
    </dataValidation>
    <dataValidation type="whole" operator="notEqual" allowBlank="1" showInputMessage="1" showErrorMessage="1" errorTitle="Pogrešan unos" error="Mogu se unijeti samo cjelobrojne vrijednosti." sqref="J15:K20 J5:K13">
      <formula1>999999999999</formula1>
    </dataValidation>
    <dataValidation type="whole" operator="greaterThanOrEqual" allowBlank="1" showInputMessage="1" showErrorMessage="1" errorTitle="Pogrešan unos" error="Mogu se unijeti samo cjelobrojne pozitivne vrijednosti." sqref="J14:K14 J21: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9"/>
  <sheetViews>
    <sheetView zoomScaleNormal="100" workbookViewId="0">
      <selection activeCell="A2" sqref="A2:J2"/>
    </sheetView>
  </sheetViews>
  <sheetFormatPr defaultRowHeight="12.75" x14ac:dyDescent="0.2"/>
  <cols>
    <col min="1" max="16384" width="9.140625" style="50"/>
  </cols>
  <sheetData>
    <row r="1" spans="1:10" x14ac:dyDescent="0.2">
      <c r="A1" s="40"/>
      <c r="B1" s="40"/>
      <c r="C1" s="40"/>
      <c r="D1" s="40"/>
      <c r="E1" s="40"/>
      <c r="F1" s="40"/>
      <c r="G1" s="40"/>
      <c r="H1" s="40"/>
      <c r="I1" s="40"/>
      <c r="J1" s="40"/>
    </row>
    <row r="2" spans="1:10" ht="15.75" x14ac:dyDescent="0.25">
      <c r="A2" s="303" t="s">
        <v>458</v>
      </c>
      <c r="B2" s="303"/>
      <c r="C2" s="303"/>
      <c r="D2" s="303"/>
      <c r="E2" s="303"/>
      <c r="F2" s="303"/>
      <c r="G2" s="303"/>
      <c r="H2" s="303"/>
      <c r="I2" s="303"/>
      <c r="J2" s="303"/>
    </row>
    <row r="3" spans="1:10" x14ac:dyDescent="0.2">
      <c r="A3" s="135"/>
      <c r="B3" s="135"/>
      <c r="C3" s="135"/>
      <c r="D3" s="135"/>
      <c r="E3" s="135"/>
      <c r="F3" s="135"/>
      <c r="G3" s="135"/>
      <c r="H3" s="135"/>
      <c r="I3" s="135"/>
      <c r="J3" s="135"/>
    </row>
    <row r="4" spans="1:10" ht="12.75" customHeight="1" x14ac:dyDescent="0.2">
      <c r="A4" s="304" t="s">
        <v>459</v>
      </c>
      <c r="B4" s="304"/>
      <c r="C4" s="304"/>
      <c r="D4" s="304"/>
      <c r="E4" s="304"/>
      <c r="F4" s="304"/>
      <c r="G4" s="304"/>
      <c r="H4" s="304"/>
      <c r="I4" s="304"/>
      <c r="J4" s="304"/>
    </row>
    <row r="5" spans="1:10" ht="12.75" customHeight="1" x14ac:dyDescent="0.2">
      <c r="A5" s="304"/>
      <c r="B5" s="304"/>
      <c r="C5" s="304"/>
      <c r="D5" s="304"/>
      <c r="E5" s="304"/>
      <c r="F5" s="304"/>
      <c r="G5" s="304"/>
      <c r="H5" s="304"/>
      <c r="I5" s="304"/>
      <c r="J5" s="304"/>
    </row>
    <row r="6" spans="1:10" ht="12.75" customHeight="1" x14ac:dyDescent="0.2">
      <c r="A6" s="304"/>
      <c r="B6" s="304"/>
      <c r="C6" s="304"/>
      <c r="D6" s="304"/>
      <c r="E6" s="304"/>
      <c r="F6" s="304"/>
      <c r="G6" s="304"/>
      <c r="H6" s="304"/>
      <c r="I6" s="304"/>
      <c r="J6" s="304"/>
    </row>
    <row r="7" spans="1:10" ht="12.75" customHeight="1" x14ac:dyDescent="0.2">
      <c r="A7" s="304"/>
      <c r="B7" s="304"/>
      <c r="C7" s="304"/>
      <c r="D7" s="304"/>
      <c r="E7" s="304"/>
      <c r="F7" s="304"/>
      <c r="G7" s="304"/>
      <c r="H7" s="304"/>
      <c r="I7" s="304"/>
      <c r="J7" s="304"/>
    </row>
    <row r="8" spans="1:10" ht="12.75" customHeight="1" x14ac:dyDescent="0.2">
      <c r="A8" s="304"/>
      <c r="B8" s="304"/>
      <c r="C8" s="304"/>
      <c r="D8" s="304"/>
      <c r="E8" s="304"/>
      <c r="F8" s="304"/>
      <c r="G8" s="304"/>
      <c r="H8" s="304"/>
      <c r="I8" s="304"/>
      <c r="J8" s="304"/>
    </row>
    <row r="9" spans="1:10" ht="12.75" customHeight="1" x14ac:dyDescent="0.2">
      <c r="A9" s="304"/>
      <c r="B9" s="304"/>
      <c r="C9" s="304"/>
      <c r="D9" s="304"/>
      <c r="E9" s="304"/>
      <c r="F9" s="304"/>
      <c r="G9" s="304"/>
      <c r="H9" s="304"/>
      <c r="I9" s="304"/>
      <c r="J9" s="304"/>
    </row>
    <row r="10" spans="1:10" ht="12.75" customHeight="1" x14ac:dyDescent="0.2">
      <c r="A10" s="304"/>
      <c r="B10" s="304"/>
      <c r="C10" s="304"/>
      <c r="D10" s="304"/>
      <c r="E10" s="304"/>
      <c r="F10" s="304"/>
      <c r="G10" s="304"/>
      <c r="H10" s="304"/>
      <c r="I10" s="304"/>
      <c r="J10" s="304"/>
    </row>
    <row r="11" spans="1:10" x14ac:dyDescent="0.2">
      <c r="A11" s="304"/>
      <c r="B11" s="304"/>
      <c r="C11" s="304"/>
      <c r="D11" s="304"/>
      <c r="E11" s="304"/>
      <c r="F11" s="304"/>
      <c r="G11" s="304"/>
      <c r="H11" s="304"/>
      <c r="I11" s="304"/>
      <c r="J11" s="304"/>
    </row>
    <row r="12" spans="1:10" x14ac:dyDescent="0.2">
      <c r="A12" s="304"/>
      <c r="B12" s="304"/>
      <c r="C12" s="304"/>
      <c r="D12" s="304"/>
      <c r="E12" s="304"/>
      <c r="F12" s="304"/>
      <c r="G12" s="304"/>
      <c r="H12" s="304"/>
      <c r="I12" s="304"/>
      <c r="J12" s="304"/>
    </row>
    <row r="13" spans="1:10" x14ac:dyDescent="0.2">
      <c r="A13" s="304"/>
      <c r="B13" s="304"/>
      <c r="C13" s="304"/>
      <c r="D13" s="304"/>
      <c r="E13" s="304"/>
      <c r="F13" s="304"/>
      <c r="G13" s="304"/>
      <c r="H13" s="304"/>
      <c r="I13" s="304"/>
      <c r="J13" s="304"/>
    </row>
    <row r="14" spans="1:10" x14ac:dyDescent="0.2">
      <c r="A14" s="304"/>
      <c r="B14" s="304"/>
      <c r="C14" s="304"/>
      <c r="D14" s="304"/>
      <c r="E14" s="304"/>
      <c r="F14" s="304"/>
      <c r="G14" s="304"/>
      <c r="H14" s="304"/>
      <c r="I14" s="304"/>
      <c r="J14" s="304"/>
    </row>
    <row r="15" spans="1:10" x14ac:dyDescent="0.2">
      <c r="A15" s="304"/>
      <c r="B15" s="304"/>
      <c r="C15" s="304"/>
      <c r="D15" s="304"/>
      <c r="E15" s="304"/>
      <c r="F15" s="304"/>
      <c r="G15" s="304"/>
      <c r="H15" s="304"/>
      <c r="I15" s="304"/>
      <c r="J15" s="304"/>
    </row>
    <row r="16" spans="1:10" x14ac:dyDescent="0.2">
      <c r="A16" s="304"/>
      <c r="B16" s="304"/>
      <c r="C16" s="304"/>
      <c r="D16" s="304"/>
      <c r="E16" s="304"/>
      <c r="F16" s="304"/>
      <c r="G16" s="304"/>
      <c r="H16" s="304"/>
      <c r="I16" s="304"/>
      <c r="J16" s="304"/>
    </row>
    <row r="17" spans="1:10" x14ac:dyDescent="0.2">
      <c r="A17" s="304"/>
      <c r="B17" s="304"/>
      <c r="C17" s="304"/>
      <c r="D17" s="304"/>
      <c r="E17" s="304"/>
      <c r="F17" s="304"/>
      <c r="G17" s="304"/>
      <c r="H17" s="304"/>
      <c r="I17" s="304"/>
      <c r="J17" s="304"/>
    </row>
    <row r="18" spans="1:10" x14ac:dyDescent="0.2">
      <c r="A18" s="304"/>
      <c r="B18" s="304"/>
      <c r="C18" s="304"/>
      <c r="D18" s="304"/>
      <c r="E18" s="304"/>
      <c r="F18" s="304"/>
      <c r="G18" s="304"/>
      <c r="H18" s="304"/>
      <c r="I18" s="304"/>
      <c r="J18" s="304"/>
    </row>
    <row r="19" spans="1:10" x14ac:dyDescent="0.2">
      <c r="A19" s="304"/>
      <c r="B19" s="304"/>
      <c r="C19" s="304"/>
      <c r="D19" s="304"/>
      <c r="E19" s="304"/>
      <c r="F19" s="304"/>
      <c r="G19" s="304"/>
      <c r="H19" s="304"/>
      <c r="I19" s="304"/>
      <c r="J19" s="304"/>
    </row>
    <row r="20" spans="1:10" x14ac:dyDescent="0.2">
      <c r="A20" s="304"/>
      <c r="B20" s="304"/>
      <c r="C20" s="304"/>
      <c r="D20" s="304"/>
      <c r="E20" s="304"/>
      <c r="F20" s="304"/>
      <c r="G20" s="304"/>
      <c r="H20" s="304"/>
      <c r="I20" s="304"/>
      <c r="J20" s="304"/>
    </row>
    <row r="21" spans="1:10" x14ac:dyDescent="0.2">
      <c r="A21" s="304"/>
      <c r="B21" s="304"/>
      <c r="C21" s="304"/>
      <c r="D21" s="304"/>
      <c r="E21" s="304"/>
      <c r="F21" s="304"/>
      <c r="G21" s="304"/>
      <c r="H21" s="304"/>
      <c r="I21" s="304"/>
      <c r="J21" s="304"/>
    </row>
    <row r="22" spans="1:10" x14ac:dyDescent="0.2">
      <c r="A22" s="304"/>
      <c r="B22" s="304"/>
      <c r="C22" s="304"/>
      <c r="D22" s="304"/>
      <c r="E22" s="304"/>
      <c r="F22" s="304"/>
      <c r="G22" s="304"/>
      <c r="H22" s="304"/>
      <c r="I22" s="304"/>
      <c r="J22" s="304"/>
    </row>
    <row r="23" spans="1:10" x14ac:dyDescent="0.2">
      <c r="A23" s="304"/>
      <c r="B23" s="304"/>
      <c r="C23" s="304"/>
      <c r="D23" s="304"/>
      <c r="E23" s="304"/>
      <c r="F23" s="304"/>
      <c r="G23" s="304"/>
      <c r="H23" s="304"/>
      <c r="I23" s="304"/>
      <c r="J23" s="304"/>
    </row>
    <row r="24" spans="1:10" x14ac:dyDescent="0.2">
      <c r="A24" s="304"/>
      <c r="B24" s="304"/>
      <c r="C24" s="304"/>
      <c r="D24" s="304"/>
      <c r="E24" s="304"/>
      <c r="F24" s="304"/>
      <c r="G24" s="304"/>
      <c r="H24" s="304"/>
      <c r="I24" s="304"/>
      <c r="J24" s="304"/>
    </row>
    <row r="25" spans="1:10" x14ac:dyDescent="0.2">
      <c r="A25" s="304"/>
      <c r="B25" s="304"/>
      <c r="C25" s="304"/>
      <c r="D25" s="304"/>
      <c r="E25" s="304"/>
      <c r="F25" s="304"/>
      <c r="G25" s="304"/>
      <c r="H25" s="304"/>
      <c r="I25" s="304"/>
      <c r="J25" s="304"/>
    </row>
    <row r="26" spans="1:10" x14ac:dyDescent="0.2">
      <c r="A26" s="304"/>
      <c r="B26" s="304"/>
      <c r="C26" s="304"/>
      <c r="D26" s="304"/>
      <c r="E26" s="304"/>
      <c r="F26" s="304"/>
      <c r="G26" s="304"/>
      <c r="H26" s="304"/>
      <c r="I26" s="304"/>
      <c r="J26" s="304"/>
    </row>
    <row r="27" spans="1:10" x14ac:dyDescent="0.2">
      <c r="A27" s="304"/>
      <c r="B27" s="304"/>
      <c r="C27" s="304"/>
      <c r="D27" s="304"/>
      <c r="E27" s="304"/>
      <c r="F27" s="304"/>
      <c r="G27" s="304"/>
      <c r="H27" s="304"/>
      <c r="I27" s="304"/>
      <c r="J27" s="304"/>
    </row>
    <row r="28" spans="1:10" x14ac:dyDescent="0.2">
      <c r="A28" s="304"/>
      <c r="B28" s="304"/>
      <c r="C28" s="304"/>
      <c r="D28" s="304"/>
      <c r="E28" s="304"/>
      <c r="F28" s="304"/>
      <c r="G28" s="304"/>
      <c r="H28" s="304"/>
      <c r="I28" s="304"/>
      <c r="J28" s="304"/>
    </row>
    <row r="29" spans="1:10" x14ac:dyDescent="0.2">
      <c r="A29" s="304"/>
      <c r="B29" s="304"/>
      <c r="C29" s="304"/>
      <c r="D29" s="304"/>
      <c r="E29" s="304"/>
      <c r="F29" s="304"/>
      <c r="G29" s="304"/>
      <c r="H29" s="304"/>
      <c r="I29" s="304"/>
      <c r="J29" s="304"/>
    </row>
    <row r="30" spans="1:10" x14ac:dyDescent="0.2">
      <c r="A30" s="304"/>
      <c r="B30" s="304"/>
      <c r="C30" s="304"/>
      <c r="D30" s="304"/>
      <c r="E30" s="304"/>
      <c r="F30" s="304"/>
      <c r="G30" s="304"/>
      <c r="H30" s="304"/>
      <c r="I30" s="304"/>
      <c r="J30" s="304"/>
    </row>
    <row r="31" spans="1:10" x14ac:dyDescent="0.2">
      <c r="A31" s="304"/>
      <c r="B31" s="304"/>
      <c r="C31" s="304"/>
      <c r="D31" s="304"/>
      <c r="E31" s="304"/>
      <c r="F31" s="304"/>
      <c r="G31" s="304"/>
      <c r="H31" s="304"/>
      <c r="I31" s="304"/>
      <c r="J31" s="304"/>
    </row>
    <row r="32" spans="1:10" x14ac:dyDescent="0.2">
      <c r="A32" s="304"/>
      <c r="B32" s="304"/>
      <c r="C32" s="304"/>
      <c r="D32" s="304"/>
      <c r="E32" s="304"/>
      <c r="F32" s="304"/>
      <c r="G32" s="304"/>
      <c r="H32" s="304"/>
      <c r="I32" s="304"/>
      <c r="J32" s="304"/>
    </row>
    <row r="33" spans="1:10" x14ac:dyDescent="0.2">
      <c r="A33" s="304"/>
      <c r="B33" s="304"/>
      <c r="C33" s="304"/>
      <c r="D33" s="304"/>
      <c r="E33" s="304"/>
      <c r="F33" s="304"/>
      <c r="G33" s="304"/>
      <c r="H33" s="304"/>
      <c r="I33" s="304"/>
      <c r="J33" s="304"/>
    </row>
    <row r="34" spans="1:10" x14ac:dyDescent="0.2">
      <c r="A34" s="304"/>
      <c r="B34" s="304"/>
      <c r="C34" s="304"/>
      <c r="D34" s="304"/>
      <c r="E34" s="304"/>
      <c r="F34" s="304"/>
      <c r="G34" s="304"/>
      <c r="H34" s="304"/>
      <c r="I34" s="304"/>
      <c r="J34" s="304"/>
    </row>
    <row r="35" spans="1:10" x14ac:dyDescent="0.2">
      <c r="A35" s="304"/>
      <c r="B35" s="304"/>
      <c r="C35" s="304"/>
      <c r="D35" s="304"/>
      <c r="E35" s="304"/>
      <c r="F35" s="304"/>
      <c r="G35" s="304"/>
      <c r="H35" s="304"/>
      <c r="I35" s="304"/>
      <c r="J35" s="304"/>
    </row>
    <row r="36" spans="1:10" x14ac:dyDescent="0.2">
      <c r="A36" s="304"/>
      <c r="B36" s="304"/>
      <c r="C36" s="304"/>
      <c r="D36" s="304"/>
      <c r="E36" s="304"/>
      <c r="F36" s="304"/>
      <c r="G36" s="304"/>
      <c r="H36" s="304"/>
      <c r="I36" s="304"/>
      <c r="J36" s="304"/>
    </row>
    <row r="37" spans="1:10" x14ac:dyDescent="0.2">
      <c r="A37" s="304"/>
      <c r="B37" s="304"/>
      <c r="C37" s="304"/>
      <c r="D37" s="304"/>
      <c r="E37" s="304"/>
      <c r="F37" s="304"/>
      <c r="G37" s="304"/>
      <c r="H37" s="304"/>
      <c r="I37" s="304"/>
      <c r="J37" s="304"/>
    </row>
    <row r="38" spans="1:10" x14ac:dyDescent="0.2">
      <c r="A38" s="304"/>
      <c r="B38" s="304"/>
      <c r="C38" s="304"/>
      <c r="D38" s="304"/>
      <c r="E38" s="304"/>
      <c r="F38" s="304"/>
      <c r="G38" s="304"/>
      <c r="H38" s="304"/>
      <c r="I38" s="304"/>
      <c r="J38" s="304"/>
    </row>
    <row r="39" spans="1:10" x14ac:dyDescent="0.2">
      <c r="A39" s="304"/>
      <c r="B39" s="304"/>
      <c r="C39" s="304"/>
      <c r="D39" s="304"/>
      <c r="E39" s="304"/>
      <c r="F39" s="304"/>
      <c r="G39" s="304"/>
      <c r="H39" s="304"/>
      <c r="I39" s="304"/>
      <c r="J39" s="304"/>
    </row>
  </sheetData>
  <mergeCells count="2">
    <mergeCell ref="A2:J2"/>
    <mergeCell ref="A4:J39"/>
  </mergeCells>
  <phoneticPr fontId="2" type="noConversion"/>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Skriveni</vt:lpstr>
      <vt:lpstr>General data</vt:lpstr>
      <vt:lpstr>Balance sheet</vt:lpstr>
      <vt:lpstr>P&amp;L account</vt:lpstr>
      <vt:lpstr>Cash flow</vt:lpstr>
      <vt:lpstr>NT_D</vt:lpstr>
      <vt:lpstr>PK</vt:lpstr>
      <vt:lpstr>Notes</vt:lpstr>
      <vt:lpstr>Notes!Print_Area</vt:lpstr>
      <vt:lpstr>'P&amp;L account'!Print_Area</vt:lpstr>
      <vt:lpstr>'Balance sheet'!Print_Titles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Latinović Siniša</dc:creator>
  <cp:lastModifiedBy>Administrator</cp:lastModifiedBy>
  <cp:lastPrinted>2011-03-17T06:44:46Z</cp:lastPrinted>
  <dcterms:created xsi:type="dcterms:W3CDTF">2008-10-17T11:51:54Z</dcterms:created>
  <dcterms:modified xsi:type="dcterms:W3CDTF">2014-12-15T09:01:56Z</dcterms:modified>
</cp:coreProperties>
</file>